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81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<sst xmlns="http://schemas.openxmlformats.org/spreadsheetml/2006/main" count="230" uniqueCount="189">
  <si>
    <t>ПРИЛОЖЕНИЕ</t>
  </si>
  <si>
    <t>к Порядку составления и утверждения отчета о результатах</t>
  </si>
  <si>
    <t xml:space="preserve"> деятельности муниципального учреждения и об использовании</t>
  </si>
  <si>
    <t xml:space="preserve"> закрепленного за ним муниципального имущества </t>
  </si>
  <si>
    <t>администрации Переволоцкого  района</t>
  </si>
  <si>
    <t>СОГЛАСОВАНО</t>
  </si>
  <si>
    <t>(орган,</t>
  </si>
  <si>
    <t>осуществляющий функции и полномочия учредителя и главного распорядителя/председатель</t>
  </si>
  <si>
    <t>Наблюдательного совета)</t>
  </si>
  <si>
    <t>(руководитель учреждения)</t>
  </si>
  <si>
    <t>(подпись)</t>
  </si>
  <si>
    <t>(расшифровка подписи)</t>
  </si>
  <si>
    <t>Отчет</t>
  </si>
  <si>
    <t>о результатах деятельности муниципального учреждения и об использовании закрепленного за ним муниципального имущества администрации Переволоцкого района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</si>
  <si>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</si>
  <si>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</si>
  <si>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</si>
  <si>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</si>
  <si>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</si>
  <si>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</si>
  <si>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2. Перечень услуг (работ), осуществляемых на платной основе</t>
  </si>
  <si>
    <t>3. Перечень разрешительных документов</t>
  </si>
  <si>
    <t>6. Количество вакансий на начало и конец отчетного периода</t>
  </si>
  <si>
    <t>II. Результат деятельности учреждения</t>
  </si>
  <si>
    <t>Наименование показателя</t>
  </si>
  <si>
    <t>Предыду-щий год</t>
  </si>
  <si>
    <t>Отчетный</t>
  </si>
  <si>
    <t>год</t>
  </si>
  <si>
    <t>(гр.3/гр.2) х 100,</t>
  </si>
  <si>
    <t>%</t>
  </si>
  <si>
    <t>1. Балансовая (остаточная) стоимость нефинансовых активов</t>
  </si>
  <si>
    <t>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</si>
  <si>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3. Дебиторская задолженность, всего</t>
  </si>
  <si>
    <t>из нее:</t>
  </si>
  <si>
    <t>3.2. Дебиторская задолженность по выданным авансам, полученным за счет средств районного бюджета</t>
  </si>
  <si>
    <t>в том числе:</t>
  </si>
  <si>
    <t>3.2.1. по выданным авансам на услуги связи</t>
  </si>
  <si>
    <t>3.2.2. по выданным авансам на транспортные услуги</t>
  </si>
  <si>
    <t>3.2.3. по выданным авансам на коммунальные услуги</t>
  </si>
  <si>
    <t>3.2.4. по выданным авансам на услуги по содержанию имущества</t>
  </si>
  <si>
    <t>3.2.5. по выданным авансам на прочие услуги</t>
  </si>
  <si>
    <t>3.2.6. по выданным авансам на приобретение основных средств</t>
  </si>
  <si>
    <t>3.2.7. по выданным авансам на приобретение нематериальных активов</t>
  </si>
  <si>
    <t>3.2.8. по выданным авансам на приобретение непроизведенных активов</t>
  </si>
  <si>
    <t>3.2.9. по выданным авансам на приобретение материальных запасов</t>
  </si>
  <si>
    <t>3.2.10. по выданным авансам на прочие расходы</t>
  </si>
  <si>
    <t>3.3.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</si>
  <si>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3.3.1. по выданным авансам на услуги связи</t>
  </si>
  <si>
    <t>3.3.2. по выданным авансам на транспортные услуги</t>
  </si>
  <si>
    <t>3.3.3. по выданным авансам на коммунальные услуги</t>
  </si>
  <si>
    <t>3.3.4. по выданным авансам на услуги по содержанию имущества</t>
  </si>
  <si>
    <t>3.3.5. по выданным авансам на прочие услуги</t>
  </si>
  <si>
    <t>3.3.6. по выданным авансам на приобретение основных средств</t>
  </si>
  <si>
    <t>3.3.7. по выданным авансам на приобретение нематериальных активов</t>
  </si>
  <si>
    <t>3.3.8. по выданным авансам на приобретение непроизведенных активов</t>
  </si>
  <si>
    <t>3.3.9. по выданным авансам на приобретение материальных запасов</t>
  </si>
  <si>
    <t>3.3.10. по выданным авансам на прочие расходы</t>
  </si>
  <si>
    <t>4. Кредиторская задолженность, всего</t>
  </si>
  <si>
    <t>4.1. Просроченная кредиторская задолженность</t>
  </si>
  <si>
    <t>4.2. Кредиторская задолженность по расчетам с поставщиками и подрядчиками за счет средств районного бюджета, всего</t>
  </si>
  <si>
    <t>4.2.1.  по начислениям на выплаты по оплате труда</t>
  </si>
  <si>
    <t>4.2.2.  по оплате услуг связи</t>
  </si>
  <si>
    <t>4.2.3. по оплате транспортных услуг</t>
  </si>
  <si>
    <t>4.2.4. по оплате коммунальных услуг</t>
  </si>
  <si>
    <t>4.2.5. по оплате услуг по содержанию имущества</t>
  </si>
  <si>
    <t>4.2.7. по приобретению основных средств</t>
  </si>
  <si>
    <t>4.2.8. по приобретению нематериальных активов</t>
  </si>
  <si>
    <t>4.2.9. по приобретению непроизведенных активов</t>
  </si>
  <si>
    <t>4.2.10. по приобретению материальных запасов</t>
  </si>
  <si>
    <t>4.2.11. по оплате прочих расходов</t>
  </si>
  <si>
    <t>4.2.12. по платежам в бюджет</t>
  </si>
  <si>
    <t>4.2.13. по прочим расчетам с кредиторами</t>
  </si>
  <si>
    <t>4.3.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</si>
  <si>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4.3.1.  по начислениям на выплаты по оплате труда</t>
  </si>
  <si>
    <t>4.3.2.  по оплате услуг связи</t>
  </si>
  <si>
    <t>4.3.3. по оплате транспортных услуг</t>
  </si>
  <si>
    <t>4.3.4. по оплате коммунальных услуг</t>
  </si>
  <si>
    <t>4.3.5. по оплате услуг по содержанию имущества</t>
  </si>
  <si>
    <t>4.3.6. по оплате прочих услуг</t>
  </si>
  <si>
    <t>4.3.7. по приобретению основных средств</t>
  </si>
  <si>
    <t>4.3.8. по приобретению нематериальных активов</t>
  </si>
  <si>
    <t>4.3.9. по приобретению непроизведенных активов</t>
  </si>
  <si>
    <t>4.3.10. по приобретению материальных запасов</t>
  </si>
  <si>
    <t>4.3.11. по оплате прочих расходов</t>
  </si>
  <si>
    <t>4.3.12. по платежам в бюджет</t>
  </si>
  <si>
    <t>4.3.13. по прочим расчетам с кредиторами</t>
  </si>
  <si>
    <t>5. Доходы, полученные учреждением от оказания платных услуг</t>
  </si>
  <si>
    <t>6. Цены на платные услуги, оказываемые потребителям</t>
  </si>
  <si>
    <t>7. Исполнение муниципального задания</t>
  </si>
  <si>
    <t>8. Общее количество потребителей, воспользовавшихся услугами учреждения (в том числе платными для потребителей)</t>
  </si>
  <si>
    <t>9. Количество жалоб потребителей</t>
  </si>
  <si>
    <r>
      <t xml:space="preserve">10. Кассовые и плановые поступления (с учетом возвратов), всего   </t>
    </r>
    <r>
      <rPr>
        <vertAlign val="superscript"/>
        <sz val="12"/>
        <color indexed="8"/>
        <rFont val="Times New Roman"/>
        <family val="1"/>
      </rPr>
      <t>1)</t>
    </r>
  </si>
  <si>
    <t>10.1. Субсидии на выполнение муниципального задания</t>
  </si>
  <si>
    <t>10.2. Целевые субсидии</t>
  </si>
  <si>
    <t>10.3. Бюджетные инвестиции</t>
  </si>
  <si>
    <t>10.4.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</si>
  <si>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</si>
  <si>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</si>
  <si>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10.5. Поступления от иной приносящей доход деятельности, всего</t>
  </si>
  <si>
    <t>10.6. Поступления от реализации ценных бумаг</t>
  </si>
  <si>
    <r>
      <t xml:space="preserve">11. Кассовые и плановые выплаты (с учетом восстановленных кассовых выплат), всего   </t>
    </r>
    <r>
      <rPr>
        <vertAlign val="superscript"/>
        <sz val="12"/>
        <color indexed="8"/>
        <rFont val="Times New Roman"/>
        <family val="1"/>
      </rPr>
      <t>1)</t>
    </r>
  </si>
  <si>
    <t>11.1.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</si>
  <si>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</si>
  <si>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</si>
  <si>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</si>
  <si>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</si>
  <si>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11.2. Оплата работ, услуг, всего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</si>
  <si>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</si>
  <si>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</si>
  <si>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</si>
  <si>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</si>
  <si>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</si>
  <si>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11.3. 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</si>
  <si>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</si>
  <si>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11.4. Социальное обеспечение, всего</t>
  </si>
  <si>
    <t>Пособия по социальной помощи населению</t>
  </si>
  <si>
    <t>Пенсии, пособия, выплачиваемые за счет средств районного бюджета</t>
  </si>
  <si>
    <t>Прочие расходы</t>
  </si>
  <si>
    <t>11.5. 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</si>
  <si>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</si>
  <si>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</si>
  <si>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</si>
  <si>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</si>
  <si>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11.6.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</si>
  <si>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</si>
  <si>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</si>
  <si>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</si>
  <si>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</si>
  <si>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r>
      <t xml:space="preserve">12. Кассовое исполнение бюджетной сметы   </t>
    </r>
    <r>
      <rPr>
        <vertAlign val="superscript"/>
        <sz val="12"/>
        <color indexed="8"/>
        <rFont val="Times New Roman"/>
        <family val="1"/>
      </rPr>
      <t>2)</t>
    </r>
  </si>
  <si>
    <r>
      <t xml:space="preserve">13. Доведенные лимиты бюджетных обязательств   </t>
    </r>
    <r>
      <rPr>
        <vertAlign val="superscript"/>
        <sz val="12"/>
        <color indexed="8"/>
        <rFont val="Times New Roman"/>
        <family val="1"/>
      </rPr>
      <t>2)</t>
    </r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</si>
  <si>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</si>
  <si>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</si>
  <si>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</si>
  <si>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</si>
  <si>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</si>
  <si>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</si>
  <si>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</si>
  <si>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</si>
  <si>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</si>
  <si>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</si>
  <si>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</si>
  <si>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</si>
  <si>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</si>
  <si>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</si>
  <si>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</si>
  <si>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color indexed="8"/>
        <rFont val="Times New Roman"/>
        <family val="1"/>
      </rPr>
      <t>1)</t>
    </r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</si>
  <si>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color indexed="8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</si>
  <si>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</si>
  <si>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</si>
  <si>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</si>
  <si>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Отчетный год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</si>
  <si>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</si>
  <si>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</si>
  <si>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</si>
  <si>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>Главный бухгалтер учреждения</t>
  </si>
  <si>
    <t>Исполнитель</t>
  </si>
  <si>
    <t>ИНН / КПП 5640005454-564001001</t>
  </si>
  <si>
    <t>Наименование органа, осуществляющего функции и полномочия учредителя РОО Переволоцкого района</t>
  </si>
  <si>
    <t>Адрес фактического местонахождения учреждения п.Переволоцкий ул.Восточная,20</t>
  </si>
  <si>
    <t>1. Виды деятельности- реализация образовательной программы дошкольного образования</t>
  </si>
  <si>
    <t>тел. ___31626___</t>
  </si>
  <si>
    <t xml:space="preserve">I.  Общие сведения об учреждении </t>
  </si>
  <si>
    <t>Наименование учреждения МБДОУ "Детский сад № 6 п. Переволоцкий"</t>
  </si>
  <si>
    <t xml:space="preserve">УТВЕРЖДАЮ Директор МБДОУ "Детский сад №6 п. Переволоцкий"  </t>
  </si>
  <si>
    <t>Кронина А.В.</t>
  </si>
  <si>
    <t>00000000000000000130</t>
  </si>
  <si>
    <t>00007010000000000111</t>
  </si>
  <si>
    <t>00007010000000000112</t>
  </si>
  <si>
    <t>00007010000000000119</t>
  </si>
  <si>
    <t>00007010000000000244</t>
  </si>
  <si>
    <t>00007010000000000243</t>
  </si>
  <si>
    <t>00007010000000000831</t>
  </si>
  <si>
    <t>00007010000000000851</t>
  </si>
  <si>
    <t>00007010000000000853</t>
  </si>
  <si>
    <t>Карпова Н.М.</t>
  </si>
  <si>
    <t>Кузьмина Т.Г.</t>
  </si>
  <si>
    <t>3.1. Дебиторская задолженность по доходам, полученным за счет средств от предпринимательской и иной приносящей доход деятельности</t>
  </si>
  <si>
    <t>00000000000000000150</t>
  </si>
  <si>
    <t>"01_"января_ 2022</t>
  </si>
  <si>
    <t>"_01_"января_ 2022 г.</t>
  </si>
  <si>
    <t>за 2021 год</t>
  </si>
  <si>
    <t>"_01____"_января__________________ 2022___г.</t>
  </si>
  <si>
    <t>"___01__"_01_______________ 2022___ г.</t>
  </si>
  <si>
    <t>00000000000000000440</t>
  </si>
  <si>
    <t>00007010000000000247</t>
  </si>
  <si>
    <t>4. Количество штатных единиц - 29,05</t>
  </si>
  <si>
    <t>5. Среднегодовая численность работников-27,6</t>
  </si>
  <si>
    <t>7. Средняя заработная плата работников в разрезе источников финансирования-21 070</t>
  </si>
  <si>
    <t>8. Средняя заработная плата руководителя в разрезе источников финансирования - 34 917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</si>
</sst>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[=0]&quot;-&quot;;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176" fontId="2" fillId="0" borderId="13" xfId="0" applyNumberFormat="1" applyFont="1" applyBorder="1" applyAlignment="1">
      <alignment horizontal="center" vertical="top" wrapText="1"/>
    </xf>
    <xf numFmtId="176" fontId="2" fillId="0" borderId="13" xfId="0" applyNumberFormat="1" applyFont="1" applyBorder="1" applyAlignment="1">
      <alignment vertical="top" wrapText="1"/>
    </xf>
    <xf numFmtId="4" fontId="0" fillId="33" borderId="17" xfId="0" applyNumberFormat="1" applyFont="1" applyFill="1" applyBorder="1" applyAlignment="1">
      <alignment horizontal="right" vertical="top"/>
    </xf>
    <xf numFmtId="0" fontId="0" fillId="0" borderId="18" xfId="0" applyFont="1" applyBorder="1" applyAlignment="1">
      <alignment horizontal="left"/>
    </xf>
    <xf numFmtId="4" fontId="0" fillId="33" borderId="18" xfId="0" applyNumberFormat="1" applyFont="1" applyFill="1" applyBorder="1" applyAlignment="1">
      <alignment horizontal="right" vertical="top"/>
    </xf>
    <xf numFmtId="0" fontId="0" fillId="0" borderId="19" xfId="0" applyFont="1" applyBorder="1" applyAlignment="1">
      <alignment horizontal="left"/>
    </xf>
    <xf numFmtId="4" fontId="0" fillId="33" borderId="20" xfId="0" applyNumberFormat="1" applyFont="1" applyFill="1" applyBorder="1" applyAlignment="1">
      <alignment horizontal="right" vertical="top"/>
    </xf>
    <xf numFmtId="177" fontId="0" fillId="33" borderId="20" xfId="0" applyNumberFormat="1" applyFont="1" applyFill="1" applyBorder="1" applyAlignment="1">
      <alignment horizontal="right" vertical="top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vertical="top" wrapText="1"/>
    </xf>
    <xf numFmtId="0" fontId="2" fillId="0" borderId="21" xfId="0" applyFont="1" applyBorder="1" applyAlignment="1" quotePrefix="1">
      <alignment vertical="top" wrapText="1"/>
    </xf>
    <xf numFmtId="4" fontId="0" fillId="33" borderId="22" xfId="0" applyNumberFormat="1" applyFill="1" applyBorder="1" applyAlignment="1">
      <alignment horizontal="right" vertical="top"/>
    </xf>
    <xf numFmtId="4" fontId="0" fillId="33" borderId="17" xfId="0" applyNumberFormat="1" applyFill="1" applyBorder="1" applyAlignment="1">
      <alignment horizontal="right" vertical="top"/>
    </xf>
    <xf numFmtId="4" fontId="0" fillId="33" borderId="20" xfId="0" applyNumberFormat="1" applyFill="1" applyBorder="1" applyAlignment="1">
      <alignment horizontal="right" vertical="top"/>
    </xf>
    <xf numFmtId="176" fontId="9" fillId="0" borderId="13" xfId="0" applyNumberFormat="1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vertical="top" wrapText="1"/>
    </xf>
    <xf numFmtId="4" fontId="8" fillId="0" borderId="23" xfId="52" applyNumberFormat="1" applyFont="1" applyBorder="1" applyAlignment="1">
      <alignment horizontal="center" vertical="top" wrapText="1"/>
      <protection/>
    </xf>
    <xf numFmtId="4" fontId="2" fillId="0" borderId="13" xfId="0" applyNumberFormat="1" applyFont="1" applyBorder="1" applyAlignment="1">
      <alignment horizontal="center" vertical="top" wrapText="1"/>
    </xf>
    <xf numFmtId="4" fontId="10" fillId="0" borderId="23" xfId="52" applyNumberFormat="1" applyFont="1" applyBorder="1" applyAlignment="1">
      <alignment horizontal="right" vertical="top" wrapText="1"/>
      <protection/>
    </xf>
    <xf numFmtId="14" fontId="2" fillId="0" borderId="14" xfId="0" applyNumberFormat="1" applyFont="1" applyBorder="1" applyAlignment="1">
      <alignment horizontal="center" vertical="top" wrapText="1"/>
    </xf>
    <xf numFmtId="176" fontId="44" fillId="0" borderId="13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24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5"/>
  <sheetViews>
    <sheetView tabSelected="1" zoomScalePageLayoutView="0" workbookViewId="0" topLeftCell="A1">
      <selection activeCell="B2" sqref="B2:B6"/>
    </sheetView>
  </sheetViews>
  <sheetFormatPr defaultColWidth="9.140625" defaultRowHeight="15"/>
  <cols>
    <col min="1" max="1" width="13.57421875" style="0" customWidth="1"/>
    <col min="3" max="3" width="25.421875" style="0" customWidth="1"/>
    <col min="5" max="5" width="25.421875" style="0" customWidth="1"/>
    <col min="6" max="6" width="15.7109375" style="0" customWidth="1"/>
    <col min="7" max="7" width="17.7109375" style="0" customWidth="1"/>
    <col min="8" max="8" width="19.140625" style="0" customWidth="1"/>
  </cols>
  <sheetData>
    <row r="2" spans="1:8" ht="15">
      <c r="A2" s="70"/>
      <c r="B2" s="70"/>
      <c r="C2" s="70"/>
      <c r="D2" s="64" t="s">
        <v>0</v>
      </c>
      <c r="E2" s="64"/>
      <c r="F2" s="64"/>
      <c r="G2" s="64"/>
      <c r="H2" s="64"/>
    </row>
    <row r="3" spans="1:8" ht="25.5" customHeight="1">
      <c r="A3" s="70"/>
      <c r="B3" s="70"/>
      <c r="C3" s="70"/>
      <c r="D3" s="64" t="s">
        <v>1</v>
      </c>
      <c r="E3" s="64"/>
      <c r="F3" s="64"/>
      <c r="G3" s="64"/>
      <c r="H3" s="64"/>
    </row>
    <row r="4" spans="1:8" ht="25.5" customHeight="1">
      <c r="A4" s="70"/>
      <c r="B4" s="70"/>
      <c r="C4" s="70"/>
      <c r="D4" s="64" t="s">
        <v>2</v>
      </c>
      <c r="E4" s="64"/>
      <c r="F4" s="64"/>
      <c r="G4" s="64"/>
      <c r="H4" s="64"/>
    </row>
    <row r="5" spans="1:8" ht="15">
      <c r="A5" s="70"/>
      <c r="B5" s="70"/>
      <c r="C5" s="70"/>
      <c r="D5" s="64" t="s">
        <v>3</v>
      </c>
      <c r="E5" s="64"/>
      <c r="F5" s="64"/>
      <c r="G5" s="64"/>
      <c r="H5" s="64"/>
    </row>
    <row r="6" spans="1:8" ht="15">
      <c r="A6" s="70"/>
      <c r="B6" s="70"/>
      <c r="C6" s="70"/>
      <c r="D6" s="64" t="s">
        <v>4</v>
      </c>
      <c r="E6" s="64"/>
      <c r="F6" s="64"/>
      <c r="G6" s="64"/>
      <c r="H6" s="64"/>
    </row>
    <row r="7" spans="1:8" ht="57" customHeight="1" thickBot="1">
      <c r="A7" s="75" t="s">
        <v>5</v>
      </c>
      <c r="B7" s="75"/>
      <c r="C7" s="75"/>
      <c r="D7" s="75"/>
      <c r="E7" s="75"/>
      <c r="F7" s="2"/>
      <c r="G7" s="37" t="s">
        <v>163</v>
      </c>
      <c r="H7" s="37"/>
    </row>
    <row r="8" spans="1:8" ht="18.75" customHeight="1">
      <c r="A8" s="75" t="s">
        <v>6</v>
      </c>
      <c r="B8" s="75"/>
      <c r="C8" s="75"/>
      <c r="D8" s="75"/>
      <c r="E8" s="75"/>
      <c r="F8" s="70"/>
      <c r="G8" s="76" t="s">
        <v>9</v>
      </c>
      <c r="H8" s="76"/>
    </row>
    <row r="9" spans="1:8" ht="56.25" customHeight="1">
      <c r="A9" s="75" t="s">
        <v>7</v>
      </c>
      <c r="B9" s="75"/>
      <c r="C9" s="75"/>
      <c r="D9" s="75"/>
      <c r="E9" s="75"/>
      <c r="F9" s="70"/>
      <c r="G9" s="77"/>
      <c r="H9" s="77"/>
    </row>
    <row r="10" spans="1:8" ht="18.75" customHeight="1">
      <c r="A10" s="75" t="s">
        <v>8</v>
      </c>
      <c r="B10" s="75"/>
      <c r="C10" s="75"/>
      <c r="D10" s="75"/>
      <c r="E10" s="75"/>
      <c r="F10" s="70"/>
      <c r="G10" s="77"/>
      <c r="H10" s="77"/>
    </row>
    <row r="11" spans="1:8" ht="19.5" thickBot="1">
      <c r="A11" s="5"/>
      <c r="B11" s="37" t="s">
        <v>175</v>
      </c>
      <c r="C11" s="37"/>
      <c r="D11" s="7"/>
      <c r="E11" s="2"/>
      <c r="F11" s="2"/>
      <c r="G11" s="37" t="s">
        <v>164</v>
      </c>
      <c r="H11" s="37"/>
    </row>
    <row r="12" spans="1:8" ht="37.5">
      <c r="A12" s="3" t="s">
        <v>10</v>
      </c>
      <c r="B12" s="76" t="s">
        <v>11</v>
      </c>
      <c r="C12" s="76"/>
      <c r="D12" s="76"/>
      <c r="E12" s="2"/>
      <c r="F12" s="2"/>
      <c r="G12" s="3" t="s">
        <v>10</v>
      </c>
      <c r="H12" s="3" t="s">
        <v>11</v>
      </c>
    </row>
    <row r="13" spans="1:8" ht="56.25" customHeight="1">
      <c r="A13" s="75" t="s">
        <v>178</v>
      </c>
      <c r="B13" s="75"/>
      <c r="C13" s="75"/>
      <c r="D13" s="3"/>
      <c r="E13" s="2"/>
      <c r="F13" s="2"/>
      <c r="G13" s="75" t="s">
        <v>179</v>
      </c>
      <c r="H13" s="75"/>
    </row>
    <row r="14" spans="1:8" ht="15.75">
      <c r="A14" s="56"/>
      <c r="B14" s="56"/>
      <c r="C14" s="56"/>
      <c r="D14" s="56"/>
      <c r="E14" s="56"/>
      <c r="F14" s="56"/>
      <c r="G14" s="56"/>
      <c r="H14" s="56"/>
    </row>
    <row r="15" spans="1:8" ht="15.75">
      <c r="A15" s="56"/>
      <c r="B15" s="56"/>
      <c r="C15" s="56"/>
      <c r="D15" s="56"/>
      <c r="E15" s="56"/>
      <c r="F15" s="56"/>
      <c r="G15" s="56"/>
      <c r="H15" s="56"/>
    </row>
    <row r="16" spans="1:8" ht="15.75">
      <c r="A16" s="53"/>
      <c r="B16" s="53"/>
      <c r="C16" s="53"/>
      <c r="D16" s="53"/>
      <c r="E16" s="53"/>
      <c r="F16" s="53"/>
      <c r="G16" s="53"/>
      <c r="H16" s="53"/>
    </row>
    <row r="17" spans="1:8" ht="15.75">
      <c r="A17" s="53"/>
      <c r="B17" s="53"/>
      <c r="C17" s="53"/>
      <c r="D17" s="53"/>
      <c r="E17" s="53"/>
      <c r="F17" s="53"/>
      <c r="G17" s="53"/>
      <c r="H17" s="53"/>
    </row>
    <row r="18" spans="1:8" ht="15.75">
      <c r="A18" s="53"/>
      <c r="B18" s="53"/>
      <c r="C18" s="53"/>
      <c r="D18" s="53"/>
      <c r="E18" s="53"/>
      <c r="F18" s="53"/>
      <c r="G18" s="53"/>
      <c r="H18" s="53"/>
    </row>
    <row r="19" spans="1:8" ht="15.75">
      <c r="A19" s="53"/>
      <c r="B19" s="53"/>
      <c r="C19" s="53"/>
      <c r="D19" s="53"/>
      <c r="E19" s="53"/>
      <c r="F19" s="53"/>
      <c r="G19" s="53"/>
      <c r="H19" s="53"/>
    </row>
    <row r="20" spans="1:8" ht="15.75">
      <c r="A20" s="53"/>
      <c r="B20" s="53"/>
      <c r="C20" s="53"/>
      <c r="D20" s="53"/>
      <c r="E20" s="53"/>
      <c r="F20" s="53"/>
      <c r="G20" s="53"/>
      <c r="H20" s="53"/>
    </row>
    <row r="21" spans="1:8" ht="15.75">
      <c r="A21" s="53"/>
      <c r="B21" s="53"/>
      <c r="C21" s="53"/>
      <c r="D21" s="53"/>
      <c r="E21" s="53"/>
      <c r="F21" s="53"/>
      <c r="G21" s="53"/>
      <c r="H21" s="53"/>
    </row>
    <row r="22" spans="1:8" ht="15.75">
      <c r="A22" s="53"/>
      <c r="B22" s="53"/>
      <c r="C22" s="53"/>
      <c r="D22" s="53"/>
      <c r="E22" s="53"/>
      <c r="F22" s="53"/>
      <c r="G22" s="53"/>
      <c r="H22" s="53"/>
    </row>
    <row r="23" spans="1:8" ht="15.75">
      <c r="A23" s="53"/>
      <c r="B23" s="53"/>
      <c r="C23" s="53"/>
      <c r="D23" s="53"/>
      <c r="E23" s="53"/>
      <c r="F23" s="53"/>
      <c r="G23" s="53"/>
      <c r="H23" s="53"/>
    </row>
    <row r="24" spans="1:8" ht="15.75">
      <c r="A24" s="53"/>
      <c r="B24" s="53"/>
      <c r="C24" s="53"/>
      <c r="D24" s="53"/>
      <c r="E24" s="53"/>
      <c r="F24" s="53"/>
      <c r="G24" s="53"/>
      <c r="H24" s="53"/>
    </row>
    <row r="25" spans="1:8" ht="15.75">
      <c r="A25" s="53"/>
      <c r="B25" s="53"/>
      <c r="C25" s="53"/>
      <c r="D25" s="53"/>
      <c r="E25" s="53"/>
      <c r="F25" s="53"/>
      <c r="G25" s="53"/>
      <c r="H25" s="53"/>
    </row>
    <row r="26" spans="1:8" ht="15.75">
      <c r="A26" s="53"/>
      <c r="B26" s="53"/>
      <c r="C26" s="53"/>
      <c r="D26" s="53"/>
      <c r="E26" s="53"/>
      <c r="F26" s="53"/>
      <c r="G26" s="53"/>
      <c r="H26" s="53"/>
    </row>
    <row r="27" spans="1:8" ht="15.75">
      <c r="A27" s="53"/>
      <c r="B27" s="53"/>
      <c r="C27" s="53"/>
      <c r="D27" s="53"/>
      <c r="E27" s="53"/>
      <c r="F27" s="53"/>
      <c r="G27" s="53"/>
      <c r="H27" s="53"/>
    </row>
    <row r="28" spans="1:8" ht="15.75">
      <c r="A28" s="53"/>
      <c r="B28" s="53"/>
      <c r="C28" s="53"/>
      <c r="D28" s="53"/>
      <c r="E28" s="53"/>
      <c r="F28" s="53"/>
      <c r="G28" s="53"/>
      <c r="H28" s="53"/>
    </row>
    <row r="29" spans="1:8" ht="15.75">
      <c r="A29" s="53"/>
      <c r="B29" s="53"/>
      <c r="C29" s="53"/>
      <c r="D29" s="53"/>
      <c r="E29" s="53"/>
      <c r="F29" s="53"/>
      <c r="G29" s="53"/>
      <c r="H29" s="53"/>
    </row>
    <row r="30" spans="1:8" ht="15.75" customHeight="1">
      <c r="A30" s="56" t="s">
        <v>12</v>
      </c>
      <c r="B30" s="56"/>
      <c r="C30" s="56"/>
      <c r="D30" s="56"/>
      <c r="E30" s="56"/>
      <c r="F30" s="56"/>
      <c r="G30" s="56"/>
      <c r="H30" s="56"/>
    </row>
    <row r="31" spans="1:8" ht="47.25" customHeight="1">
      <c r="A31" s="56" t="s">
        <v>13</v>
      </c>
      <c r="B31" s="56"/>
      <c r="C31" s="56"/>
      <c r="D31" s="56"/>
      <c r="E31" s="56"/>
      <c r="F31" s="56"/>
      <c r="G31" s="56"/>
      <c r="H31" s="56"/>
    </row>
    <row r="32" spans="1:8" ht="15.75" customHeight="1">
      <c r="A32" s="56" t="s">
        <v>180</v>
      </c>
      <c r="B32" s="56"/>
      <c r="C32" s="56"/>
      <c r="D32" s="56"/>
      <c r="E32" s="56"/>
      <c r="F32" s="56"/>
      <c r="G32" s="56"/>
      <c r="H32" s="56"/>
    </row>
    <row r="33" spans="1:8" ht="16.5" thickBot="1">
      <c r="A33" s="6"/>
      <c r="B33" s="6"/>
      <c r="C33" s="6"/>
      <c r="D33" s="6"/>
      <c r="E33" s="1"/>
      <c r="F33" s="1"/>
      <c r="G33" s="6"/>
      <c r="H33" s="6" t="s">
        <v>14</v>
      </c>
    </row>
    <row r="34" spans="1:8" ht="16.5" thickBot="1">
      <c r="A34" s="6"/>
      <c r="B34" s="6"/>
      <c r="C34" s="6"/>
      <c r="D34" s="6"/>
      <c r="E34" s="1"/>
      <c r="F34" s="1"/>
      <c r="G34" s="1" t="s">
        <v>15</v>
      </c>
      <c r="H34" s="8"/>
    </row>
    <row r="35" spans="1:8" ht="31.5" customHeight="1" thickBot="1">
      <c r="A35" s="56" t="s">
        <v>181</v>
      </c>
      <c r="B35" s="56"/>
      <c r="C35" s="56"/>
      <c r="D35" s="56"/>
      <c r="E35" s="1"/>
      <c r="F35" s="1"/>
      <c r="G35" s="1" t="s">
        <v>16</v>
      </c>
      <c r="H35" s="35">
        <v>44562</v>
      </c>
    </row>
    <row r="36" spans="1:8" ht="16.5" thickBot="1">
      <c r="A36" s="6"/>
      <c r="B36" s="6"/>
      <c r="C36" s="6"/>
      <c r="D36" s="6"/>
      <c r="E36" s="1"/>
      <c r="F36" s="1"/>
      <c r="G36" s="1"/>
      <c r="H36" s="11"/>
    </row>
    <row r="37" spans="1:8" ht="16.5" thickBot="1">
      <c r="A37" s="1"/>
      <c r="B37" s="1"/>
      <c r="C37" s="1"/>
      <c r="D37" s="6"/>
      <c r="E37" s="1"/>
      <c r="F37" s="1"/>
      <c r="G37" s="1"/>
      <c r="H37" s="11"/>
    </row>
    <row r="38" spans="1:8" ht="16.5" thickBot="1">
      <c r="A38" s="53" t="s">
        <v>162</v>
      </c>
      <c r="B38" s="53"/>
      <c r="C38" s="53"/>
      <c r="D38" s="1"/>
      <c r="E38" s="1"/>
      <c r="F38" s="1"/>
      <c r="G38" s="1" t="s">
        <v>17</v>
      </c>
      <c r="H38" s="11">
        <v>36389166</v>
      </c>
    </row>
    <row r="39" spans="1:8" ht="16.5" thickBot="1">
      <c r="A39" s="53"/>
      <c r="B39" s="53"/>
      <c r="C39" s="53"/>
      <c r="D39" s="1"/>
      <c r="E39" s="1"/>
      <c r="F39" s="1"/>
      <c r="G39" s="1"/>
      <c r="H39" s="11"/>
    </row>
    <row r="40" spans="1:8" ht="16.5" thickBot="1">
      <c r="A40" s="53"/>
      <c r="B40" s="53"/>
      <c r="C40" s="53"/>
      <c r="D40" s="1"/>
      <c r="E40" s="1"/>
      <c r="F40" s="1"/>
      <c r="G40" s="1"/>
      <c r="H40" s="11"/>
    </row>
    <row r="41" spans="1:8" ht="16.5" thickBot="1">
      <c r="A41" s="53"/>
      <c r="B41" s="53"/>
      <c r="C41" s="53"/>
      <c r="D41" s="1"/>
      <c r="E41" s="1"/>
      <c r="F41" s="1"/>
      <c r="G41" s="9"/>
      <c r="H41" s="13"/>
    </row>
    <row r="42" spans="1:8" ht="16.5" thickBot="1">
      <c r="A42" s="53" t="s">
        <v>156</v>
      </c>
      <c r="B42" s="53"/>
      <c r="C42" s="53"/>
      <c r="D42" s="1"/>
      <c r="E42" s="1"/>
      <c r="F42" s="1"/>
      <c r="G42" s="6"/>
      <c r="H42" s="11"/>
    </row>
    <row r="43" spans="1:8" ht="16.5" thickBot="1">
      <c r="A43" s="53" t="s">
        <v>18</v>
      </c>
      <c r="B43" s="53"/>
      <c r="C43" s="53"/>
      <c r="D43" s="6"/>
      <c r="E43" s="1"/>
      <c r="F43" s="1"/>
      <c r="G43" s="1" t="s">
        <v>19</v>
      </c>
      <c r="H43" s="11"/>
    </row>
    <row r="44" spans="1:8" ht="15.75" customHeight="1">
      <c r="A44" s="53" t="s">
        <v>157</v>
      </c>
      <c r="B44" s="53"/>
      <c r="C44" s="53"/>
      <c r="D44" s="1"/>
      <c r="E44" s="1"/>
      <c r="F44" s="1"/>
      <c r="G44" s="1"/>
      <c r="H44" s="1"/>
    </row>
    <row r="45" spans="1:8" ht="15.75">
      <c r="A45" s="53"/>
      <c r="B45" s="53"/>
      <c r="C45" s="53"/>
      <c r="D45" s="1"/>
      <c r="E45" s="1"/>
      <c r="F45" s="1"/>
      <c r="G45" s="1"/>
      <c r="H45" s="1"/>
    </row>
    <row r="46" spans="1:8" ht="15.75">
      <c r="A46" s="53"/>
      <c r="B46" s="53"/>
      <c r="C46" s="53"/>
      <c r="D46" s="1"/>
      <c r="E46" s="1"/>
      <c r="F46" s="1"/>
      <c r="G46" s="1"/>
      <c r="H46" s="1"/>
    </row>
    <row r="47" spans="1:8" ht="15.75">
      <c r="A47" s="53" t="s">
        <v>158</v>
      </c>
      <c r="B47" s="53"/>
      <c r="C47" s="53"/>
      <c r="D47" s="1"/>
      <c r="E47" s="1"/>
      <c r="F47" s="1"/>
      <c r="G47" s="1"/>
      <c r="H47" s="1"/>
    </row>
    <row r="48" spans="1:8" ht="15.75">
      <c r="A48" s="53"/>
      <c r="B48" s="53"/>
      <c r="C48" s="53"/>
      <c r="D48" s="1"/>
      <c r="E48" s="1"/>
      <c r="F48" s="1"/>
      <c r="G48" s="1"/>
      <c r="H48" s="1"/>
    </row>
    <row r="49" spans="1:8" ht="15.75">
      <c r="A49" s="53"/>
      <c r="B49" s="53"/>
      <c r="C49" s="53"/>
      <c r="D49" s="1"/>
      <c r="E49" s="1"/>
      <c r="F49" s="1"/>
      <c r="G49" s="1"/>
      <c r="H49" s="1"/>
    </row>
    <row r="50" spans="1:8" ht="15.75">
      <c r="A50" s="53"/>
      <c r="B50" s="53"/>
      <c r="C50" s="53"/>
      <c r="D50" s="1"/>
      <c r="E50" s="1"/>
      <c r="F50" s="1"/>
      <c r="G50" s="1"/>
      <c r="H50" s="1"/>
    </row>
    <row r="51" spans="1:8" ht="16.5" customHeight="1">
      <c r="A51" s="74"/>
      <c r="B51" s="74"/>
      <c r="C51" s="74"/>
      <c r="D51" s="74"/>
      <c r="E51" s="74"/>
      <c r="F51" s="74"/>
      <c r="G51" s="74"/>
      <c r="H51" s="74"/>
    </row>
    <row r="52" spans="1:8" ht="16.5" customHeight="1">
      <c r="A52" s="74" t="s">
        <v>161</v>
      </c>
      <c r="B52" s="74"/>
      <c r="C52" s="74"/>
      <c r="D52" s="74"/>
      <c r="E52" s="74"/>
      <c r="F52" s="74"/>
      <c r="G52" s="74"/>
      <c r="H52" s="74"/>
    </row>
    <row r="53" spans="1:8" ht="15.75" customHeight="1">
      <c r="A53" s="53" t="s">
        <v>159</v>
      </c>
      <c r="B53" s="53"/>
      <c r="C53" s="53"/>
      <c r="D53" s="53"/>
      <c r="E53" s="53"/>
      <c r="F53" s="53"/>
      <c r="G53" s="53"/>
      <c r="H53" s="53"/>
    </row>
    <row r="54" spans="1:8" ht="15.75" customHeight="1">
      <c r="A54" s="53" t="s">
        <v>20</v>
      </c>
      <c r="B54" s="53"/>
      <c r="C54" s="53"/>
      <c r="D54" s="53"/>
      <c r="E54" s="53"/>
      <c r="F54" s="53"/>
      <c r="G54" s="53"/>
      <c r="H54" s="53"/>
    </row>
    <row r="55" spans="1:8" ht="15.75" customHeight="1">
      <c r="A55" s="53" t="s">
        <v>21</v>
      </c>
      <c r="B55" s="53"/>
      <c r="C55" s="53"/>
      <c r="D55" s="53"/>
      <c r="E55" s="53"/>
      <c r="F55" s="53"/>
      <c r="G55" s="53"/>
      <c r="H55" s="53"/>
    </row>
    <row r="56" spans="1:8" ht="15.75" customHeight="1">
      <c r="A56" s="71" t="s">
        <v>185</v>
      </c>
      <c r="B56" s="71"/>
      <c r="C56" s="71"/>
      <c r="D56" s="71"/>
      <c r="E56" s="71"/>
      <c r="F56" s="71"/>
      <c r="G56" s="71"/>
      <c r="H56" s="71"/>
    </row>
    <row r="57" spans="1:8" ht="15.75" customHeight="1">
      <c r="A57" s="71" t="s">
        <v>186</v>
      </c>
      <c r="B57" s="71"/>
      <c r="C57" s="71"/>
      <c r="D57" s="71"/>
      <c r="E57" s="71"/>
      <c r="F57" s="71"/>
      <c r="G57" s="71"/>
      <c r="H57" s="71"/>
    </row>
    <row r="58" spans="1:8" ht="15.75" customHeight="1">
      <c r="A58" s="71" t="s">
        <v>22</v>
      </c>
      <c r="B58" s="71"/>
      <c r="C58" s="71"/>
      <c r="D58" s="71"/>
      <c r="E58" s="71"/>
      <c r="F58" s="71"/>
      <c r="G58" s="71"/>
      <c r="H58" s="71"/>
    </row>
    <row r="59" spans="1:8" ht="31.5" customHeight="1">
      <c r="A59" s="71" t="s">
        <v>187</v>
      </c>
      <c r="B59" s="71"/>
      <c r="C59" s="71"/>
      <c r="D59" s="71"/>
      <c r="E59" s="71"/>
      <c r="F59" s="71"/>
      <c r="G59" s="71"/>
      <c r="H59" s="71"/>
    </row>
    <row r="60" spans="1:8" ht="31.5" customHeight="1">
      <c r="A60" s="71" t="s">
        <v>188</v>
      </c>
      <c r="B60" s="71"/>
      <c r="C60" s="71"/>
      <c r="D60" s="71"/>
      <c r="E60" s="71"/>
      <c r="F60" s="71"/>
      <c r="G60" s="71"/>
      <c r="H60" s="71"/>
    </row>
    <row r="61" spans="1:8" ht="15.75" customHeight="1">
      <c r="A61" s="56" t="s">
        <v>23</v>
      </c>
      <c r="B61" s="56"/>
      <c r="C61" s="56"/>
      <c r="D61" s="56"/>
      <c r="E61" s="56"/>
      <c r="F61" s="56"/>
      <c r="G61" s="56"/>
      <c r="H61" s="56"/>
    </row>
    <row r="62" spans="1:8" ht="16.5" thickBot="1">
      <c r="A62" s="1"/>
      <c r="B62" s="1"/>
      <c r="C62" s="1"/>
      <c r="D62" s="6"/>
      <c r="E62" s="1"/>
      <c r="F62" s="1"/>
      <c r="G62" s="1"/>
      <c r="H62" s="1"/>
    </row>
    <row r="63" spans="1:8" ht="15.75">
      <c r="A63" s="65" t="s">
        <v>24</v>
      </c>
      <c r="B63" s="55"/>
      <c r="C63" s="55"/>
      <c r="D63" s="55"/>
      <c r="E63" s="66"/>
      <c r="F63" s="72" t="s">
        <v>25</v>
      </c>
      <c r="G63" s="12" t="s">
        <v>26</v>
      </c>
      <c r="H63" s="12" t="s">
        <v>28</v>
      </c>
    </row>
    <row r="64" spans="1:8" ht="16.5" thickBot="1">
      <c r="A64" s="67"/>
      <c r="B64" s="68"/>
      <c r="C64" s="68"/>
      <c r="D64" s="68"/>
      <c r="E64" s="69"/>
      <c r="F64" s="73"/>
      <c r="G64" s="13" t="s">
        <v>27</v>
      </c>
      <c r="H64" s="13" t="s">
        <v>29</v>
      </c>
    </row>
    <row r="65" spans="1:8" ht="16.5" thickBot="1">
      <c r="A65" s="48">
        <v>1</v>
      </c>
      <c r="B65" s="49"/>
      <c r="C65" s="49"/>
      <c r="D65" s="49"/>
      <c r="E65" s="50"/>
      <c r="F65" s="14">
        <v>2</v>
      </c>
      <c r="G65" s="14">
        <v>3</v>
      </c>
      <c r="H65" s="14">
        <v>4</v>
      </c>
    </row>
    <row r="66" spans="1:8" ht="31.5" customHeight="1" thickBot="1">
      <c r="A66" s="38" t="s">
        <v>30</v>
      </c>
      <c r="B66" s="39"/>
      <c r="C66" s="39"/>
      <c r="D66" s="39"/>
      <c r="E66" s="40"/>
      <c r="F66" s="16">
        <v>21505184</v>
      </c>
      <c r="G66" s="16">
        <v>21521684</v>
      </c>
      <c r="H66" s="25">
        <f>SUM((G66-F66))/F66*100</f>
        <v>0.07672568623453768</v>
      </c>
    </row>
    <row r="67" spans="1:8" ht="78.75" customHeight="1" thickBot="1">
      <c r="A67" s="38" t="s">
        <v>31</v>
      </c>
      <c r="B67" s="39"/>
      <c r="C67" s="39"/>
      <c r="D67" s="39"/>
      <c r="E67" s="40"/>
      <c r="F67" s="16"/>
      <c r="G67" s="16"/>
      <c r="H67" s="25" t="e">
        <f>SUM((G67-F67))/F67*100</f>
        <v>#DIV/0!</v>
      </c>
    </row>
    <row r="68" spans="1:8" ht="16.5" thickBot="1">
      <c r="A68" s="38" t="s">
        <v>32</v>
      </c>
      <c r="B68" s="39"/>
      <c r="C68" s="39"/>
      <c r="D68" s="39"/>
      <c r="E68" s="40"/>
      <c r="F68" s="16">
        <f>F70+F71+F83</f>
        <v>81817.81</v>
      </c>
      <c r="G68" s="16">
        <f>G70+G71+G83</f>
        <v>66164.33</v>
      </c>
      <c r="H68" s="25">
        <f>SUM((G68-F68))/F68*100</f>
        <v>-19.132118055958717</v>
      </c>
    </row>
    <row r="69" spans="1:8" ht="16.5" thickBot="1">
      <c r="A69" s="38" t="s">
        <v>33</v>
      </c>
      <c r="B69" s="39"/>
      <c r="C69" s="39"/>
      <c r="D69" s="39"/>
      <c r="E69" s="40"/>
      <c r="F69" s="16"/>
      <c r="G69" s="16"/>
      <c r="H69" s="25"/>
    </row>
    <row r="70" spans="1:8" ht="47.25" customHeight="1" thickBot="1">
      <c r="A70" s="38" t="s">
        <v>176</v>
      </c>
      <c r="B70" s="39"/>
      <c r="C70" s="39"/>
      <c r="D70" s="39"/>
      <c r="E70" s="40"/>
      <c r="F70" s="16">
        <v>81817.81</v>
      </c>
      <c r="G70" s="16">
        <v>66164.33</v>
      </c>
      <c r="H70" s="25">
        <f>SUM((G70-F70))/F70*100</f>
        <v>-19.132118055958717</v>
      </c>
    </row>
    <row r="71" spans="1:8" ht="47.25" customHeight="1" thickBot="1">
      <c r="A71" s="38" t="s">
        <v>34</v>
      </c>
      <c r="B71" s="39"/>
      <c r="C71" s="39"/>
      <c r="D71" s="39"/>
      <c r="E71" s="40"/>
      <c r="F71" s="17"/>
      <c r="G71" s="17"/>
      <c r="H71" s="25" t="e">
        <f>SUM((G71-F71))/F71*100</f>
        <v>#DIV/0!</v>
      </c>
    </row>
    <row r="72" spans="1:8" ht="16.5" thickBot="1">
      <c r="A72" s="38" t="s">
        <v>35</v>
      </c>
      <c r="B72" s="39"/>
      <c r="C72" s="39"/>
      <c r="D72" s="39"/>
      <c r="E72" s="40"/>
      <c r="F72" s="16"/>
      <c r="G72" s="16"/>
      <c r="H72" s="25"/>
    </row>
    <row r="73" spans="1:8" ht="16.5" thickBot="1">
      <c r="A73" s="38" t="s">
        <v>36</v>
      </c>
      <c r="B73" s="39"/>
      <c r="C73" s="39"/>
      <c r="D73" s="39"/>
      <c r="E73" s="40"/>
      <c r="F73" s="16"/>
      <c r="G73" s="16"/>
      <c r="H73" s="25" t="e">
        <f>SUM((G73-F73))/F73*100</f>
        <v>#DIV/0!</v>
      </c>
    </row>
    <row r="74" spans="1:8" ht="31.5" customHeight="1" thickBot="1">
      <c r="A74" s="38" t="s">
        <v>37</v>
      </c>
      <c r="B74" s="39"/>
      <c r="C74" s="39"/>
      <c r="D74" s="39"/>
      <c r="E74" s="40"/>
      <c r="F74" s="16">
        <v>1036.79</v>
      </c>
      <c r="G74" s="16"/>
      <c r="H74" s="25"/>
    </row>
    <row r="75" spans="1:8" ht="31.5" customHeight="1" thickBot="1">
      <c r="A75" s="38" t="s">
        <v>38</v>
      </c>
      <c r="B75" s="39"/>
      <c r="C75" s="39"/>
      <c r="D75" s="39"/>
      <c r="E75" s="40"/>
      <c r="F75" s="16"/>
      <c r="G75" s="16"/>
      <c r="H75" s="25" t="e">
        <f>SUM((G75-F75))/F75*100</f>
        <v>#DIV/0!</v>
      </c>
    </row>
    <row r="76" spans="1:8" ht="31.5" customHeight="1" thickBot="1">
      <c r="A76" s="38" t="s">
        <v>39</v>
      </c>
      <c r="B76" s="39"/>
      <c r="C76" s="39"/>
      <c r="D76" s="39"/>
      <c r="E76" s="40"/>
      <c r="F76" s="16">
        <v>1554</v>
      </c>
      <c r="G76" s="16"/>
      <c r="H76" s="25">
        <f>SUM((G76-F76))/F76*100</f>
        <v>-100</v>
      </c>
    </row>
    <row r="77" spans="1:8" ht="16.5" thickBot="1">
      <c r="A77" s="38" t="s">
        <v>40</v>
      </c>
      <c r="B77" s="39"/>
      <c r="C77" s="39"/>
      <c r="D77" s="39"/>
      <c r="E77" s="40"/>
      <c r="F77" s="16">
        <v>1260.58</v>
      </c>
      <c r="G77" s="16"/>
      <c r="H77" s="25">
        <f>SUM((G77-F77))/F77*100</f>
        <v>-100</v>
      </c>
    </row>
    <row r="78" spans="1:8" ht="31.5" customHeight="1" thickBot="1">
      <c r="A78" s="38" t="s">
        <v>41</v>
      </c>
      <c r="B78" s="39"/>
      <c r="C78" s="39"/>
      <c r="D78" s="39"/>
      <c r="E78" s="40"/>
      <c r="F78" s="16"/>
      <c r="G78" s="16"/>
      <c r="H78" s="25" t="e">
        <f>SUM((G78-F78))/F78*100</f>
        <v>#DIV/0!</v>
      </c>
    </row>
    <row r="79" spans="1:8" ht="31.5" customHeight="1" thickBot="1">
      <c r="A79" s="38" t="s">
        <v>42</v>
      </c>
      <c r="B79" s="39"/>
      <c r="C79" s="39"/>
      <c r="D79" s="39"/>
      <c r="E79" s="40"/>
      <c r="F79" s="16"/>
      <c r="G79" s="16"/>
      <c r="H79" s="25"/>
    </row>
    <row r="80" spans="1:8" ht="31.5" customHeight="1" thickBot="1">
      <c r="A80" s="38" t="s">
        <v>43</v>
      </c>
      <c r="B80" s="39"/>
      <c r="C80" s="39"/>
      <c r="D80" s="39"/>
      <c r="E80" s="40"/>
      <c r="F80" s="16"/>
      <c r="G80" s="16"/>
      <c r="H80" s="25"/>
    </row>
    <row r="81" spans="1:8" ht="31.5" customHeight="1" thickBot="1">
      <c r="A81" s="38" t="s">
        <v>44</v>
      </c>
      <c r="B81" s="39"/>
      <c r="C81" s="39"/>
      <c r="D81" s="39"/>
      <c r="E81" s="40"/>
      <c r="F81" s="16"/>
      <c r="G81" s="16"/>
      <c r="H81" s="25" t="e">
        <f>SUM((G81-F81))/F81*100</f>
        <v>#DIV/0!</v>
      </c>
    </row>
    <row r="82" spans="1:8" ht="31.5" customHeight="1" thickBot="1">
      <c r="A82" s="38" t="s">
        <v>45</v>
      </c>
      <c r="B82" s="39"/>
      <c r="C82" s="39"/>
      <c r="D82" s="39"/>
      <c r="E82" s="40"/>
      <c r="F82" s="16"/>
      <c r="G82" s="16"/>
      <c r="H82" s="25"/>
    </row>
    <row r="83" spans="1:8" ht="63" customHeight="1" thickBot="1">
      <c r="A83" s="38" t="s">
        <v>46</v>
      </c>
      <c r="B83" s="39"/>
      <c r="C83" s="39"/>
      <c r="D83" s="39"/>
      <c r="E83" s="44"/>
      <c r="F83" s="16"/>
      <c r="G83" s="16"/>
      <c r="H83" s="25" t="e">
        <f>SUM((G83-F83))/F83*100</f>
        <v>#DIV/0!</v>
      </c>
    </row>
    <row r="84" spans="1:8" ht="16.5" thickBot="1">
      <c r="A84" s="38" t="s">
        <v>35</v>
      </c>
      <c r="B84" s="39"/>
      <c r="C84" s="39"/>
      <c r="D84" s="39"/>
      <c r="E84" s="40"/>
      <c r="F84" s="16"/>
      <c r="G84" s="16"/>
      <c r="H84" s="25"/>
    </row>
    <row r="85" spans="1:8" ht="16.5" thickBot="1">
      <c r="A85" s="38" t="s">
        <v>47</v>
      </c>
      <c r="B85" s="39"/>
      <c r="C85" s="39"/>
      <c r="D85" s="39"/>
      <c r="E85" s="40"/>
      <c r="F85" s="16"/>
      <c r="G85" s="16"/>
      <c r="H85" s="25"/>
    </row>
    <row r="86" spans="1:8" ht="31.5" customHeight="1" thickBot="1">
      <c r="A86" s="38" t="s">
        <v>48</v>
      </c>
      <c r="B86" s="39"/>
      <c r="C86" s="39"/>
      <c r="D86" s="39"/>
      <c r="E86" s="40"/>
      <c r="F86" s="16"/>
      <c r="G86" s="16"/>
      <c r="H86" s="25"/>
    </row>
    <row r="87" spans="1:8" ht="31.5" customHeight="1" thickBot="1">
      <c r="A87" s="38" t="s">
        <v>49</v>
      </c>
      <c r="B87" s="39"/>
      <c r="C87" s="39"/>
      <c r="D87" s="39"/>
      <c r="E87" s="40"/>
      <c r="F87" s="16"/>
      <c r="G87" s="16"/>
      <c r="H87" s="25"/>
    </row>
    <row r="88" spans="1:8" ht="31.5" customHeight="1" thickBot="1">
      <c r="A88" s="38" t="s">
        <v>50</v>
      </c>
      <c r="B88" s="39"/>
      <c r="C88" s="39"/>
      <c r="D88" s="39"/>
      <c r="E88" s="40"/>
      <c r="F88" s="16"/>
      <c r="G88" s="16"/>
      <c r="H88" s="25"/>
    </row>
    <row r="89" spans="1:8" ht="16.5" thickBot="1">
      <c r="A89" s="38" t="s">
        <v>51</v>
      </c>
      <c r="B89" s="39"/>
      <c r="C89" s="39"/>
      <c r="D89" s="39"/>
      <c r="E89" s="40"/>
      <c r="F89" s="16"/>
      <c r="G89" s="16"/>
      <c r="H89" s="25"/>
    </row>
    <row r="90" spans="1:8" ht="31.5" customHeight="1" thickBot="1">
      <c r="A90" s="38" t="s">
        <v>52</v>
      </c>
      <c r="B90" s="39"/>
      <c r="C90" s="39"/>
      <c r="D90" s="39"/>
      <c r="E90" s="40"/>
      <c r="F90" s="16"/>
      <c r="G90" s="16"/>
      <c r="H90" s="25"/>
    </row>
    <row r="91" spans="1:8" ht="31.5" customHeight="1" thickBot="1">
      <c r="A91" s="38" t="s">
        <v>53</v>
      </c>
      <c r="B91" s="39"/>
      <c r="C91" s="39"/>
      <c r="D91" s="39"/>
      <c r="E91" s="40"/>
      <c r="F91" s="16"/>
      <c r="G91" s="16"/>
      <c r="H91" s="25"/>
    </row>
    <row r="92" spans="1:8" ht="31.5" customHeight="1" thickBot="1">
      <c r="A92" s="38" t="s">
        <v>54</v>
      </c>
      <c r="B92" s="39"/>
      <c r="C92" s="39"/>
      <c r="D92" s="39"/>
      <c r="E92" s="40"/>
      <c r="F92" s="16"/>
      <c r="G92" s="16"/>
      <c r="H92" s="25"/>
    </row>
    <row r="93" spans="1:8" ht="31.5" customHeight="1" thickBot="1">
      <c r="A93" s="38" t="s">
        <v>55</v>
      </c>
      <c r="B93" s="39"/>
      <c r="C93" s="39"/>
      <c r="D93" s="39"/>
      <c r="E93" s="40"/>
      <c r="F93" s="16"/>
      <c r="G93" s="16"/>
      <c r="H93" s="25" t="e">
        <f aca="true" t="shared" si="0" ref="H93:H98">SUM((G93-F93))/F93*100</f>
        <v>#DIV/0!</v>
      </c>
    </row>
    <row r="94" spans="1:8" ht="31.5" customHeight="1" thickBot="1">
      <c r="A94" s="38" t="s">
        <v>56</v>
      </c>
      <c r="B94" s="39"/>
      <c r="C94" s="39"/>
      <c r="D94" s="39"/>
      <c r="E94" s="40"/>
      <c r="F94" s="16"/>
      <c r="G94" s="16"/>
      <c r="H94" s="25"/>
    </row>
    <row r="95" spans="1:8" ht="16.5" thickBot="1">
      <c r="A95" s="38" t="s">
        <v>57</v>
      </c>
      <c r="B95" s="39"/>
      <c r="C95" s="39"/>
      <c r="D95" s="39"/>
      <c r="E95" s="40"/>
      <c r="F95" s="16">
        <f>F97+F98+F113</f>
        <v>60010.979999999996</v>
      </c>
      <c r="G95" s="16">
        <f>G97+G98+G113</f>
        <v>11423.42</v>
      </c>
      <c r="H95" s="25">
        <f t="shared" si="0"/>
        <v>-80.96445017228514</v>
      </c>
    </row>
    <row r="96" spans="1:8" ht="16.5" thickBot="1">
      <c r="A96" s="38" t="s">
        <v>33</v>
      </c>
      <c r="B96" s="39"/>
      <c r="C96" s="39"/>
      <c r="D96" s="39"/>
      <c r="E96" s="40"/>
      <c r="F96" s="16"/>
      <c r="G96" s="16"/>
      <c r="H96" s="25"/>
    </row>
    <row r="97" spans="1:8" ht="31.5" customHeight="1" thickBot="1">
      <c r="A97" s="38" t="s">
        <v>58</v>
      </c>
      <c r="B97" s="39"/>
      <c r="C97" s="39"/>
      <c r="D97" s="39"/>
      <c r="E97" s="40"/>
      <c r="F97" s="16"/>
      <c r="G97" s="16"/>
      <c r="H97" s="25"/>
    </row>
    <row r="98" spans="1:8" ht="47.25" customHeight="1" thickBot="1">
      <c r="A98" s="38" t="s">
        <v>59</v>
      </c>
      <c r="B98" s="39"/>
      <c r="C98" s="39"/>
      <c r="D98" s="39"/>
      <c r="E98" s="40"/>
      <c r="F98" s="16">
        <f>F100+F101+F102+F103+F104+F105+F106+F107+F108+F109+F110+F111+F112</f>
        <v>44720.979999999996</v>
      </c>
      <c r="G98" s="34">
        <f>G100+G101+G102+G103+G104+G105+G106+G107+G108+G109+G110+G111+G112</f>
        <v>11423.42</v>
      </c>
      <c r="H98" s="25">
        <f t="shared" si="0"/>
        <v>-74.45623955467882</v>
      </c>
    </row>
    <row r="99" spans="1:8" ht="16.5" thickBot="1">
      <c r="A99" s="38" t="s">
        <v>35</v>
      </c>
      <c r="B99" s="39"/>
      <c r="C99" s="39"/>
      <c r="D99" s="39"/>
      <c r="E99" s="40"/>
      <c r="F99" s="16"/>
      <c r="G99" s="33"/>
      <c r="H99" s="25"/>
    </row>
    <row r="100" spans="1:8" ht="31.5" customHeight="1" thickBot="1">
      <c r="A100" s="38" t="s">
        <v>60</v>
      </c>
      <c r="B100" s="39"/>
      <c r="C100" s="39"/>
      <c r="D100" s="39"/>
      <c r="E100" s="40"/>
      <c r="F100" s="33"/>
      <c r="G100" s="33"/>
      <c r="H100" s="25" t="e">
        <f aca="true" t="shared" si="1" ref="H100:H105">SUM((G100-F100))/F100*100</f>
        <v>#DIV/0!</v>
      </c>
    </row>
    <row r="101" spans="1:8" ht="16.5" thickBot="1">
      <c r="A101" s="38" t="s">
        <v>61</v>
      </c>
      <c r="B101" s="39"/>
      <c r="C101" s="39"/>
      <c r="D101" s="39"/>
      <c r="E101" s="40"/>
      <c r="F101" s="32">
        <v>397.2</v>
      </c>
      <c r="G101" s="32"/>
      <c r="H101" s="25">
        <f t="shared" si="1"/>
        <v>-100</v>
      </c>
    </row>
    <row r="102" spans="1:8" ht="16.5" thickBot="1">
      <c r="A102" s="38" t="s">
        <v>62</v>
      </c>
      <c r="B102" s="39"/>
      <c r="C102" s="39"/>
      <c r="D102" s="39"/>
      <c r="E102" s="40"/>
      <c r="F102" s="33"/>
      <c r="G102" s="33"/>
      <c r="H102" s="25" t="e">
        <f t="shared" si="1"/>
        <v>#DIV/0!</v>
      </c>
    </row>
    <row r="103" spans="1:8" ht="16.5" thickBot="1">
      <c r="A103" s="38" t="s">
        <v>63</v>
      </c>
      <c r="B103" s="39"/>
      <c r="C103" s="39"/>
      <c r="D103" s="39"/>
      <c r="E103" s="40"/>
      <c r="F103" s="33">
        <v>6723.06</v>
      </c>
      <c r="G103" s="33">
        <v>11423.42</v>
      </c>
      <c r="H103" s="25">
        <f t="shared" si="1"/>
        <v>69.9139974951882</v>
      </c>
    </row>
    <row r="104" spans="1:8" ht="31.5" customHeight="1" thickBot="1">
      <c r="A104" s="38" t="s">
        <v>64</v>
      </c>
      <c r="B104" s="39"/>
      <c r="C104" s="39"/>
      <c r="D104" s="39"/>
      <c r="E104" s="40"/>
      <c r="F104" s="33">
        <v>14758.68</v>
      </c>
      <c r="G104" s="33"/>
      <c r="H104" s="25">
        <f t="shared" si="1"/>
        <v>-100</v>
      </c>
    </row>
    <row r="105" spans="1:8" ht="16.5" thickBot="1">
      <c r="A105" s="38"/>
      <c r="B105" s="39"/>
      <c r="C105" s="39"/>
      <c r="D105" s="39"/>
      <c r="E105" s="40"/>
      <c r="F105" s="33">
        <v>4928.03</v>
      </c>
      <c r="G105" s="33"/>
      <c r="H105" s="25">
        <f t="shared" si="1"/>
        <v>-100</v>
      </c>
    </row>
    <row r="106" spans="1:8" ht="16.5" thickBot="1">
      <c r="A106" s="38" t="s">
        <v>65</v>
      </c>
      <c r="B106" s="39"/>
      <c r="C106" s="39"/>
      <c r="D106" s="39"/>
      <c r="E106" s="40"/>
      <c r="F106" s="33"/>
      <c r="G106" s="33"/>
      <c r="H106" s="25"/>
    </row>
    <row r="107" spans="1:8" ht="31.5" customHeight="1" thickBot="1">
      <c r="A107" s="38" t="s">
        <v>66</v>
      </c>
      <c r="B107" s="39"/>
      <c r="C107" s="39"/>
      <c r="D107" s="39"/>
      <c r="E107" s="40"/>
      <c r="F107" s="33"/>
      <c r="G107" s="33"/>
      <c r="H107" s="25"/>
    </row>
    <row r="108" spans="1:8" ht="31.5" customHeight="1" thickBot="1">
      <c r="A108" s="38" t="s">
        <v>67</v>
      </c>
      <c r="B108" s="39"/>
      <c r="C108" s="39"/>
      <c r="D108" s="39"/>
      <c r="E108" s="40"/>
      <c r="F108" s="33"/>
      <c r="G108" s="33"/>
      <c r="H108" s="25"/>
    </row>
    <row r="109" spans="1:8" ht="31.5" customHeight="1" thickBot="1">
      <c r="A109" s="38" t="s">
        <v>68</v>
      </c>
      <c r="B109" s="39"/>
      <c r="C109" s="39"/>
      <c r="D109" s="39"/>
      <c r="E109" s="40"/>
      <c r="F109" s="33">
        <v>17914.01</v>
      </c>
      <c r="G109" s="33"/>
      <c r="H109" s="25">
        <f>SUM((G109-F109))/F109*100</f>
        <v>-100</v>
      </c>
    </row>
    <row r="110" spans="1:8" ht="16.5" thickBot="1">
      <c r="A110" s="38" t="s">
        <v>69</v>
      </c>
      <c r="B110" s="39"/>
      <c r="C110" s="39"/>
      <c r="D110" s="39"/>
      <c r="E110" s="40"/>
      <c r="F110" s="16"/>
      <c r="G110" s="33"/>
      <c r="H110" s="25"/>
    </row>
    <row r="111" spans="1:8" ht="16.5" thickBot="1">
      <c r="A111" s="38" t="s">
        <v>70</v>
      </c>
      <c r="B111" s="39"/>
      <c r="C111" s="39"/>
      <c r="D111" s="39"/>
      <c r="E111" s="40"/>
      <c r="F111" s="16"/>
      <c r="G111" s="33"/>
      <c r="H111" s="25"/>
    </row>
    <row r="112" spans="1:8" ht="16.5" thickBot="1">
      <c r="A112" s="38" t="s">
        <v>71</v>
      </c>
      <c r="B112" s="39"/>
      <c r="C112" s="39"/>
      <c r="D112" s="39"/>
      <c r="E112" s="40"/>
      <c r="F112" s="16"/>
      <c r="G112" s="33"/>
      <c r="H112" s="25" t="e">
        <f>SUM((G112-F112))/F112*100</f>
        <v>#DIV/0!</v>
      </c>
    </row>
    <row r="113" spans="1:8" ht="63" customHeight="1" thickBot="1">
      <c r="A113" s="38" t="s">
        <v>72</v>
      </c>
      <c r="B113" s="39"/>
      <c r="C113" s="39"/>
      <c r="D113" s="39"/>
      <c r="E113" s="40"/>
      <c r="F113" s="16">
        <f>F115+F116+F117+F118+F119+F120+F121+F122+F123+F123+F124+F125+F126+F127</f>
        <v>15290</v>
      </c>
      <c r="G113" s="16"/>
      <c r="H113" s="25">
        <f>SUM((G113-F113))/F113*100</f>
        <v>-100</v>
      </c>
    </row>
    <row r="114" spans="1:8" ht="16.5" thickBot="1">
      <c r="A114" s="38" t="s">
        <v>35</v>
      </c>
      <c r="B114" s="39"/>
      <c r="C114" s="39"/>
      <c r="D114" s="39"/>
      <c r="E114" s="40"/>
      <c r="F114" s="16"/>
      <c r="G114" s="33"/>
      <c r="H114" s="25"/>
    </row>
    <row r="115" spans="1:8" ht="31.5" customHeight="1" thickBot="1">
      <c r="A115" s="38" t="s">
        <v>73</v>
      </c>
      <c r="B115" s="39"/>
      <c r="C115" s="39"/>
      <c r="D115" s="39"/>
      <c r="E115" s="40"/>
      <c r="F115" s="16"/>
      <c r="G115" s="33"/>
      <c r="H115" s="25"/>
    </row>
    <row r="116" spans="1:8" ht="16.5" thickBot="1">
      <c r="A116" s="38" t="s">
        <v>74</v>
      </c>
      <c r="B116" s="39"/>
      <c r="C116" s="39"/>
      <c r="D116" s="39"/>
      <c r="E116" s="40"/>
      <c r="F116" s="16"/>
      <c r="G116" s="33"/>
      <c r="H116" s="25"/>
    </row>
    <row r="117" spans="1:8" ht="16.5" thickBot="1">
      <c r="A117" s="38" t="s">
        <v>75</v>
      </c>
      <c r="B117" s="39"/>
      <c r="C117" s="39"/>
      <c r="D117" s="39"/>
      <c r="E117" s="40"/>
      <c r="F117" s="16"/>
      <c r="G117" s="33"/>
      <c r="H117" s="25"/>
    </row>
    <row r="118" spans="1:8" ht="16.5" thickBot="1">
      <c r="A118" s="38" t="s">
        <v>76</v>
      </c>
      <c r="B118" s="39"/>
      <c r="C118" s="39"/>
      <c r="D118" s="39"/>
      <c r="E118" s="40"/>
      <c r="F118" s="16"/>
      <c r="G118" s="33"/>
      <c r="H118" s="25"/>
    </row>
    <row r="119" spans="1:8" ht="31.5" customHeight="1" thickBot="1">
      <c r="A119" s="38" t="s">
        <v>77</v>
      </c>
      <c r="B119" s="39"/>
      <c r="C119" s="39"/>
      <c r="D119" s="39"/>
      <c r="E119" s="40"/>
      <c r="F119" s="16"/>
      <c r="G119" s="33"/>
      <c r="H119" s="25"/>
    </row>
    <row r="120" spans="1:8" ht="16.5" thickBot="1">
      <c r="A120" s="38" t="s">
        <v>78</v>
      </c>
      <c r="B120" s="39"/>
      <c r="C120" s="39"/>
      <c r="D120" s="39"/>
      <c r="E120" s="40"/>
      <c r="F120" s="16"/>
      <c r="G120" s="33"/>
      <c r="H120" s="25"/>
    </row>
    <row r="121" spans="1:8" ht="16.5" thickBot="1">
      <c r="A121" s="38" t="s">
        <v>79</v>
      </c>
      <c r="B121" s="39"/>
      <c r="C121" s="39"/>
      <c r="D121" s="39"/>
      <c r="E121" s="40"/>
      <c r="F121" s="16"/>
      <c r="G121" s="16"/>
      <c r="H121" s="25"/>
    </row>
    <row r="122" spans="1:8" ht="31.5" customHeight="1" thickBot="1">
      <c r="A122" s="38" t="s">
        <v>80</v>
      </c>
      <c r="B122" s="39"/>
      <c r="C122" s="39"/>
      <c r="D122" s="39"/>
      <c r="E122" s="40"/>
      <c r="F122" s="16"/>
      <c r="G122" s="16"/>
      <c r="H122" s="25"/>
    </row>
    <row r="123" spans="1:8" ht="31.5" customHeight="1" thickBot="1">
      <c r="A123" s="38" t="s">
        <v>81</v>
      </c>
      <c r="B123" s="39"/>
      <c r="C123" s="39"/>
      <c r="D123" s="39"/>
      <c r="E123" s="40"/>
      <c r="F123" s="16"/>
      <c r="G123" s="16"/>
      <c r="H123" s="25"/>
    </row>
    <row r="124" spans="1:8" ht="31.5" customHeight="1" thickBot="1">
      <c r="A124" s="38" t="s">
        <v>82</v>
      </c>
      <c r="B124" s="39"/>
      <c r="C124" s="39"/>
      <c r="D124" s="39"/>
      <c r="E124" s="40"/>
      <c r="F124" s="16">
        <v>15290</v>
      </c>
      <c r="G124" s="16"/>
      <c r="H124" s="25">
        <f>SUM((G124-F124))/F124*100</f>
        <v>-100</v>
      </c>
    </row>
    <row r="125" spans="1:8" ht="16.5" thickBot="1">
      <c r="A125" s="38" t="s">
        <v>83</v>
      </c>
      <c r="B125" s="39"/>
      <c r="C125" s="39"/>
      <c r="D125" s="39"/>
      <c r="E125" s="40"/>
      <c r="F125" s="16"/>
      <c r="G125" s="16"/>
      <c r="H125" s="25"/>
    </row>
    <row r="126" spans="1:8" ht="16.5" thickBot="1">
      <c r="A126" s="38" t="s">
        <v>84</v>
      </c>
      <c r="B126" s="39"/>
      <c r="C126" s="39"/>
      <c r="D126" s="39"/>
      <c r="E126" s="40"/>
      <c r="F126" s="16"/>
      <c r="G126" s="16"/>
      <c r="H126" s="25"/>
    </row>
    <row r="127" spans="1:8" ht="16.5" thickBot="1">
      <c r="A127" s="38" t="s">
        <v>85</v>
      </c>
      <c r="B127" s="39"/>
      <c r="C127" s="39"/>
      <c r="D127" s="39"/>
      <c r="E127" s="40"/>
      <c r="F127" s="16"/>
      <c r="G127" s="16"/>
      <c r="H127" s="25"/>
    </row>
    <row r="128" spans="1:8" ht="31.5" customHeight="1" thickBot="1">
      <c r="A128" s="38" t="s">
        <v>86</v>
      </c>
      <c r="B128" s="39"/>
      <c r="C128" s="39"/>
      <c r="D128" s="39"/>
      <c r="E128" s="40"/>
      <c r="F128" s="16"/>
      <c r="G128" s="16"/>
      <c r="H128" s="25"/>
    </row>
    <row r="129" spans="1:8" ht="31.5" customHeight="1" thickBot="1">
      <c r="A129" s="38" t="s">
        <v>87</v>
      </c>
      <c r="B129" s="39"/>
      <c r="C129" s="39"/>
      <c r="D129" s="39"/>
      <c r="E129" s="40"/>
      <c r="F129" s="16"/>
      <c r="G129" s="16"/>
      <c r="H129" s="25"/>
    </row>
    <row r="130" spans="1:8" ht="16.5" thickBot="1">
      <c r="A130" s="38" t="s">
        <v>88</v>
      </c>
      <c r="B130" s="39"/>
      <c r="C130" s="39"/>
      <c r="D130" s="39"/>
      <c r="E130" s="40"/>
      <c r="F130" s="16"/>
      <c r="G130" s="16"/>
      <c r="H130" s="25"/>
    </row>
    <row r="131" spans="1:8" ht="47.25" customHeight="1" thickBot="1">
      <c r="A131" s="57" t="s">
        <v>89</v>
      </c>
      <c r="B131" s="58"/>
      <c r="C131" s="58"/>
      <c r="D131" s="58"/>
      <c r="E131" s="59"/>
      <c r="F131" s="36">
        <v>139</v>
      </c>
      <c r="G131" s="36">
        <v>129</v>
      </c>
      <c r="H131" s="31">
        <f>SUM((G131-F131))/F131*100</f>
        <v>-7.194244604316546</v>
      </c>
    </row>
    <row r="132" spans="1:8" ht="16.5" thickBot="1">
      <c r="A132" s="57" t="s">
        <v>90</v>
      </c>
      <c r="B132" s="58"/>
      <c r="C132" s="58"/>
      <c r="D132" s="58"/>
      <c r="E132" s="59"/>
      <c r="F132" s="30"/>
      <c r="G132" s="30"/>
      <c r="H132" s="31"/>
    </row>
    <row r="133" spans="1:8" ht="34.5" customHeight="1" thickBot="1">
      <c r="A133" s="38" t="s">
        <v>91</v>
      </c>
      <c r="B133" s="39"/>
      <c r="C133" s="39"/>
      <c r="D133" s="39"/>
      <c r="E133" s="40"/>
      <c r="F133" s="17">
        <f>SUM(F135+F136+F142)</f>
        <v>12737514.600000001</v>
      </c>
      <c r="G133" s="17">
        <f>G135+G136+G142</f>
        <v>13343951.139999999</v>
      </c>
      <c r="H133" s="25">
        <f>SUM((G133-F133))/F133*100</f>
        <v>4.761027241531069</v>
      </c>
    </row>
    <row r="134" spans="1:8" ht="16.5" thickBot="1">
      <c r="A134" s="38" t="s">
        <v>35</v>
      </c>
      <c r="B134" s="39"/>
      <c r="C134" s="39"/>
      <c r="D134" s="39"/>
      <c r="E134" s="44"/>
      <c r="F134" s="17"/>
      <c r="G134" s="17"/>
      <c r="H134" s="25"/>
    </row>
    <row r="135" spans="1:8" ht="31.5" customHeight="1" thickBot="1">
      <c r="A135" s="61" t="s">
        <v>92</v>
      </c>
      <c r="B135" s="62"/>
      <c r="C135" s="62"/>
      <c r="D135" s="62"/>
      <c r="E135" s="26" t="s">
        <v>165</v>
      </c>
      <c r="F135" s="27">
        <v>11765832.96</v>
      </c>
      <c r="G135" s="27">
        <v>12352562.79</v>
      </c>
      <c r="H135" s="25">
        <f>SUM((G135-F135))/F135*100</f>
        <v>4.986725818687793</v>
      </c>
    </row>
    <row r="136" spans="1:8" ht="16.5" customHeight="1" thickBot="1">
      <c r="A136" s="41" t="s">
        <v>93</v>
      </c>
      <c r="B136" s="42"/>
      <c r="C136" s="42"/>
      <c r="D136" s="42"/>
      <c r="E136" s="26" t="s">
        <v>177</v>
      </c>
      <c r="F136" s="22">
        <v>527910.17</v>
      </c>
      <c r="G136" s="22">
        <v>464366.94</v>
      </c>
      <c r="H136" s="25">
        <f>SUM((G136-F136))/F136*100</f>
        <v>-12.036750494880604</v>
      </c>
    </row>
    <row r="137" spans="1:8" ht="16.5" customHeight="1" thickBot="1">
      <c r="A137" s="38" t="s">
        <v>94</v>
      </c>
      <c r="B137" s="39"/>
      <c r="C137" s="39"/>
      <c r="D137" s="39"/>
      <c r="E137" s="44"/>
      <c r="F137" s="17"/>
      <c r="G137" s="17"/>
      <c r="H137" s="25"/>
    </row>
    <row r="138" spans="1:8" ht="63" customHeight="1" thickBot="1">
      <c r="A138" s="38" t="s">
        <v>95</v>
      </c>
      <c r="B138" s="39"/>
      <c r="C138" s="39"/>
      <c r="D138" s="39"/>
      <c r="E138" s="44"/>
      <c r="F138" s="18"/>
      <c r="G138" s="18"/>
      <c r="H138" s="25"/>
    </row>
    <row r="139" spans="1:8" ht="16.5" thickBot="1">
      <c r="A139" s="38" t="s">
        <v>35</v>
      </c>
      <c r="B139" s="39"/>
      <c r="C139" s="39"/>
      <c r="D139" s="39"/>
      <c r="E139" s="44"/>
      <c r="F139" s="17"/>
      <c r="G139" s="17"/>
      <c r="H139" s="25"/>
    </row>
    <row r="140" spans="1:8" ht="16.5" thickBot="1">
      <c r="A140" s="38" t="s">
        <v>96</v>
      </c>
      <c r="B140" s="39"/>
      <c r="C140" s="39"/>
      <c r="D140" s="39"/>
      <c r="E140" s="44"/>
      <c r="F140" s="18"/>
      <c r="G140" s="18"/>
      <c r="H140" s="25"/>
    </row>
    <row r="141" spans="1:8" ht="16.5" thickBot="1">
      <c r="A141" s="38" t="s">
        <v>97</v>
      </c>
      <c r="B141" s="39"/>
      <c r="C141" s="39"/>
      <c r="D141" s="39"/>
      <c r="E141" s="44"/>
      <c r="F141" s="17"/>
      <c r="G141" s="17"/>
      <c r="H141" s="25"/>
    </row>
    <row r="142" spans="1:8" ht="31.5" customHeight="1" thickBot="1">
      <c r="A142" s="38" t="s">
        <v>98</v>
      </c>
      <c r="B142" s="39"/>
      <c r="C142" s="39"/>
      <c r="D142" s="39"/>
      <c r="E142" s="44"/>
      <c r="F142" s="18">
        <f>SUM(F144:F145)</f>
        <v>443771.47</v>
      </c>
      <c r="G142" s="18">
        <f>G144+G145</f>
        <v>527021.4099999999</v>
      </c>
      <c r="H142" s="25">
        <f>SUM((G142-F142))/F142*100</f>
        <v>18.759642209536352</v>
      </c>
    </row>
    <row r="143" spans="1:8" ht="16.5" thickBot="1">
      <c r="A143" s="38" t="s">
        <v>35</v>
      </c>
      <c r="B143" s="39"/>
      <c r="C143" s="39"/>
      <c r="D143" s="39"/>
      <c r="E143" s="44"/>
      <c r="F143" s="17"/>
      <c r="G143" s="17"/>
      <c r="H143" s="25"/>
    </row>
    <row r="144" spans="1:8" ht="16.5" thickBot="1">
      <c r="A144" s="41" t="s">
        <v>96</v>
      </c>
      <c r="B144" s="42"/>
      <c r="C144" s="42"/>
      <c r="D144" s="42"/>
      <c r="E144" s="26" t="s">
        <v>165</v>
      </c>
      <c r="F144" s="28">
        <v>443771.47</v>
      </c>
      <c r="G144" s="28">
        <v>526548.71</v>
      </c>
      <c r="H144" s="25">
        <f>SUM((G144-F144))/F144*100</f>
        <v>18.653123419583505</v>
      </c>
    </row>
    <row r="145" spans="1:8" ht="16.5" thickBot="1">
      <c r="A145" s="41" t="s">
        <v>97</v>
      </c>
      <c r="B145" s="42"/>
      <c r="C145" s="42"/>
      <c r="D145" s="42"/>
      <c r="E145" s="26" t="s">
        <v>183</v>
      </c>
      <c r="F145" s="17"/>
      <c r="G145" s="17">
        <v>472.7</v>
      </c>
      <c r="H145" s="25"/>
    </row>
    <row r="146" spans="1:8" ht="31.5" customHeight="1" thickBot="1">
      <c r="A146" s="38" t="s">
        <v>99</v>
      </c>
      <c r="B146" s="39"/>
      <c r="C146" s="39"/>
      <c r="D146" s="39"/>
      <c r="E146" s="44"/>
      <c r="F146" s="17"/>
      <c r="G146" s="17"/>
      <c r="H146" s="25"/>
    </row>
    <row r="147" spans="1:8" ht="34.5" customHeight="1" thickBot="1">
      <c r="A147" s="38" t="s">
        <v>100</v>
      </c>
      <c r="B147" s="39"/>
      <c r="C147" s="39"/>
      <c r="D147" s="39"/>
      <c r="E147" s="40"/>
      <c r="F147" s="18">
        <v>10783402.63</v>
      </c>
      <c r="G147" s="18">
        <v>13350518.05</v>
      </c>
      <c r="H147" s="25">
        <f>SUM((G147-F147))/F147*100</f>
        <v>23.806172393657526</v>
      </c>
    </row>
    <row r="148" spans="1:8" ht="16.5" thickBot="1">
      <c r="A148" s="38" t="s">
        <v>35</v>
      </c>
      <c r="B148" s="39"/>
      <c r="C148" s="39"/>
      <c r="D148" s="39"/>
      <c r="E148" s="44"/>
      <c r="F148" s="19"/>
      <c r="G148" s="19"/>
      <c r="H148" s="25"/>
    </row>
    <row r="149" spans="1:8" ht="31.5" customHeight="1" thickBot="1">
      <c r="A149" s="38" t="s">
        <v>101</v>
      </c>
      <c r="B149" s="39"/>
      <c r="C149" s="39"/>
      <c r="D149" s="39"/>
      <c r="E149" s="44"/>
      <c r="F149" s="20">
        <f>SUM(F151:F153)</f>
        <v>8260014.539999999</v>
      </c>
      <c r="G149" s="20">
        <f>SUM(G151:G153)</f>
        <v>8803024.11</v>
      </c>
      <c r="H149" s="25">
        <f>SUM((G149-F149))/F149*100</f>
        <v>6.5739541664293535</v>
      </c>
    </row>
    <row r="150" spans="1:8" ht="16.5" thickBot="1">
      <c r="A150" s="38" t="s">
        <v>102</v>
      </c>
      <c r="B150" s="39"/>
      <c r="C150" s="39"/>
      <c r="D150" s="39"/>
      <c r="E150" s="44"/>
      <c r="F150" s="21"/>
      <c r="G150" s="21"/>
      <c r="H150" s="25"/>
    </row>
    <row r="151" spans="1:8" ht="16.5" customHeight="1" thickBot="1">
      <c r="A151" s="41" t="s">
        <v>103</v>
      </c>
      <c r="B151" s="42"/>
      <c r="C151" s="42"/>
      <c r="D151" s="42"/>
      <c r="E151" s="26" t="s">
        <v>166</v>
      </c>
      <c r="F151" s="27">
        <v>6305329.02</v>
      </c>
      <c r="G151" s="27">
        <v>6764291.27</v>
      </c>
      <c r="H151" s="25">
        <f>SUM((G151-F151))/F151*100</f>
        <v>7.278957982116531</v>
      </c>
    </row>
    <row r="152" spans="1:8" ht="16.5" customHeight="1" thickBot="1">
      <c r="A152" s="41" t="s">
        <v>104</v>
      </c>
      <c r="B152" s="42"/>
      <c r="C152" s="42"/>
      <c r="D152" s="42"/>
      <c r="E152" s="26" t="s">
        <v>167</v>
      </c>
      <c r="F152" s="27">
        <v>637.5</v>
      </c>
      <c r="G152" s="27"/>
      <c r="H152" s="25">
        <f>SUM((G152-F152))/F152*100</f>
        <v>-100</v>
      </c>
    </row>
    <row r="153" spans="1:8" ht="16.5" customHeight="1" thickBot="1">
      <c r="A153" s="41" t="s">
        <v>105</v>
      </c>
      <c r="B153" s="42"/>
      <c r="C153" s="42"/>
      <c r="D153" s="43"/>
      <c r="E153" s="26" t="s">
        <v>168</v>
      </c>
      <c r="F153" s="27">
        <v>1954048.02</v>
      </c>
      <c r="G153" s="27">
        <v>2038732.84</v>
      </c>
      <c r="H153" s="25">
        <f>SUM((G153-F153))/F153*100</f>
        <v>4.333814682814195</v>
      </c>
    </row>
    <row r="154" spans="1:8" ht="16.5" thickBot="1">
      <c r="A154" s="38" t="s">
        <v>106</v>
      </c>
      <c r="B154" s="39"/>
      <c r="C154" s="39"/>
      <c r="D154" s="39"/>
      <c r="E154" s="44"/>
      <c r="F154" s="20">
        <f>SUM(F156:F163)</f>
        <v>1283581.03</v>
      </c>
      <c r="G154" s="20">
        <f>SUM(G156:G163)</f>
        <v>3318634.78</v>
      </c>
      <c r="H154" s="25">
        <f>SUM((G154-F154))/F154*100</f>
        <v>158.5450160477987</v>
      </c>
    </row>
    <row r="155" spans="1:8" ht="16.5" thickBot="1">
      <c r="A155" s="38" t="s">
        <v>102</v>
      </c>
      <c r="B155" s="39"/>
      <c r="C155" s="39"/>
      <c r="D155" s="39"/>
      <c r="E155" s="44"/>
      <c r="F155" s="21"/>
      <c r="G155" s="21"/>
      <c r="H155" s="25"/>
    </row>
    <row r="156" spans="1:8" ht="16.5" customHeight="1" thickBot="1">
      <c r="A156" s="41" t="s">
        <v>107</v>
      </c>
      <c r="B156" s="42"/>
      <c r="C156" s="42"/>
      <c r="D156" s="42"/>
      <c r="E156" s="26" t="s">
        <v>169</v>
      </c>
      <c r="F156" s="27">
        <v>19116.36</v>
      </c>
      <c r="G156" s="27">
        <v>17473.2</v>
      </c>
      <c r="H156" s="25">
        <f>SUM((G156-F156))/F156*100</f>
        <v>-8.59556944941401</v>
      </c>
    </row>
    <row r="157" spans="1:8" ht="16.5" customHeight="1" thickBot="1">
      <c r="A157" s="41" t="s">
        <v>108</v>
      </c>
      <c r="B157" s="42"/>
      <c r="C157" s="42"/>
      <c r="D157" s="42"/>
      <c r="E157" s="26" t="s">
        <v>169</v>
      </c>
      <c r="F157" s="29">
        <v>1277.21</v>
      </c>
      <c r="G157" s="29"/>
      <c r="H157" s="25">
        <f>SUM((G157-F157))/F157*100</f>
        <v>-100</v>
      </c>
    </row>
    <row r="158" spans="1:8" ht="16.5" customHeight="1" thickBot="1">
      <c r="A158" s="41" t="s">
        <v>109</v>
      </c>
      <c r="B158" s="42"/>
      <c r="C158" s="42"/>
      <c r="D158" s="42"/>
      <c r="E158" s="26" t="s">
        <v>169</v>
      </c>
      <c r="F158" s="29">
        <v>646960.38</v>
      </c>
      <c r="G158" s="29">
        <v>438975</v>
      </c>
      <c r="H158" s="25">
        <f>SUM((G158-F158))/F158*100</f>
        <v>-32.148086100728456</v>
      </c>
    </row>
    <row r="159" spans="1:8" ht="16.5" customHeight="1" thickBot="1">
      <c r="A159" s="41" t="s">
        <v>109</v>
      </c>
      <c r="B159" s="42"/>
      <c r="C159" s="42"/>
      <c r="D159" s="42"/>
      <c r="E159" s="26" t="s">
        <v>184</v>
      </c>
      <c r="F159" s="23"/>
      <c r="G159" s="23">
        <v>1282576.91</v>
      </c>
      <c r="H159" s="25"/>
    </row>
    <row r="160" spans="1:8" ht="16.5" customHeight="1" thickBot="1">
      <c r="A160" s="41" t="s">
        <v>110</v>
      </c>
      <c r="B160" s="42"/>
      <c r="C160" s="42"/>
      <c r="D160" s="42"/>
      <c r="E160" s="26" t="s">
        <v>170</v>
      </c>
      <c r="F160" s="22"/>
      <c r="G160" s="22">
        <v>329803</v>
      </c>
      <c r="H160" s="25"/>
    </row>
    <row r="161" spans="1:8" ht="16.5" customHeight="1" thickBot="1">
      <c r="A161" s="41" t="s">
        <v>111</v>
      </c>
      <c r="B161" s="42"/>
      <c r="C161" s="42"/>
      <c r="D161" s="42"/>
      <c r="E161" s="26" t="s">
        <v>170</v>
      </c>
      <c r="F161" s="29"/>
      <c r="G161" s="29">
        <v>2941.35</v>
      </c>
      <c r="H161" s="25" t="e">
        <f>SUM((G161-F161))/F161*100</f>
        <v>#DIV/0!</v>
      </c>
    </row>
    <row r="162" spans="1:8" ht="16.5" customHeight="1" thickBot="1">
      <c r="A162" s="41" t="s">
        <v>110</v>
      </c>
      <c r="B162" s="42"/>
      <c r="C162" s="42"/>
      <c r="D162" s="42"/>
      <c r="E162" s="26" t="s">
        <v>169</v>
      </c>
      <c r="F162" s="29">
        <v>352885.32</v>
      </c>
      <c r="G162" s="29">
        <v>394645.23</v>
      </c>
      <c r="H162" s="25"/>
    </row>
    <row r="163" spans="1:8" ht="16.5" customHeight="1" thickBot="1">
      <c r="A163" s="41" t="s">
        <v>111</v>
      </c>
      <c r="B163" s="42"/>
      <c r="C163" s="42"/>
      <c r="D163" s="42"/>
      <c r="E163" s="26" t="s">
        <v>169</v>
      </c>
      <c r="F163" s="29">
        <v>263341.76</v>
      </c>
      <c r="G163" s="29">
        <v>852220.09</v>
      </c>
      <c r="H163" s="25">
        <f>SUM((G163-F163))/F163*100</f>
        <v>223.61752651763243</v>
      </c>
    </row>
    <row r="164" spans="1:8" ht="31.5" customHeight="1" thickBot="1">
      <c r="A164" s="38" t="s">
        <v>112</v>
      </c>
      <c r="B164" s="39"/>
      <c r="C164" s="39"/>
      <c r="D164" s="39"/>
      <c r="E164" s="44"/>
      <c r="F164" s="17"/>
      <c r="G164" s="17"/>
      <c r="H164" s="25"/>
    </row>
    <row r="165" spans="1:8" ht="16.5" thickBot="1">
      <c r="A165" s="38" t="s">
        <v>102</v>
      </c>
      <c r="B165" s="39"/>
      <c r="C165" s="39"/>
      <c r="D165" s="39"/>
      <c r="E165" s="44"/>
      <c r="F165" s="17"/>
      <c r="G165" s="17"/>
      <c r="H165" s="25"/>
    </row>
    <row r="166" spans="1:8" ht="47.25" customHeight="1" thickBot="1">
      <c r="A166" s="38" t="s">
        <v>113</v>
      </c>
      <c r="B166" s="39"/>
      <c r="C166" s="39"/>
      <c r="D166" s="39"/>
      <c r="E166" s="44"/>
      <c r="F166" s="17"/>
      <c r="G166" s="17"/>
      <c r="H166" s="25"/>
    </row>
    <row r="167" spans="1:8" ht="16.5" thickBot="1">
      <c r="A167" s="38" t="s">
        <v>114</v>
      </c>
      <c r="B167" s="39"/>
      <c r="C167" s="39"/>
      <c r="D167" s="39"/>
      <c r="E167" s="44"/>
      <c r="F167" s="17">
        <v>85291.9</v>
      </c>
      <c r="G167" s="17">
        <v>50618.91</v>
      </c>
      <c r="H167" s="25">
        <f>SUM((G167-F167))/F167*100</f>
        <v>-40.652148680003606</v>
      </c>
    </row>
    <row r="168" spans="1:8" ht="16.5" thickBot="1">
      <c r="A168" s="38" t="s">
        <v>102</v>
      </c>
      <c r="B168" s="39"/>
      <c r="C168" s="39"/>
      <c r="D168" s="39"/>
      <c r="E168" s="44"/>
      <c r="F168" s="17"/>
      <c r="G168" s="17"/>
      <c r="H168" s="25"/>
    </row>
    <row r="169" spans="1:8" ht="16.5" thickBot="1">
      <c r="A169" s="38" t="s">
        <v>115</v>
      </c>
      <c r="B169" s="39"/>
      <c r="C169" s="39"/>
      <c r="D169" s="39"/>
      <c r="E169" s="44"/>
      <c r="F169" s="17">
        <v>85291.9</v>
      </c>
      <c r="G169" s="17">
        <v>50618.91</v>
      </c>
      <c r="H169" s="25"/>
    </row>
    <row r="170" spans="1:8" ht="31.5" customHeight="1" thickBot="1">
      <c r="A170" s="38" t="s">
        <v>116</v>
      </c>
      <c r="B170" s="39"/>
      <c r="C170" s="39"/>
      <c r="D170" s="39"/>
      <c r="E170" s="44"/>
      <c r="F170" s="17"/>
      <c r="G170" s="17"/>
      <c r="H170" s="25"/>
    </row>
    <row r="171" spans="1:8" ht="16.5" customHeight="1" thickBot="1">
      <c r="A171" s="41" t="s">
        <v>117</v>
      </c>
      <c r="B171" s="42"/>
      <c r="C171" s="42"/>
      <c r="D171" s="42"/>
      <c r="E171" s="26" t="s">
        <v>171</v>
      </c>
      <c r="F171" s="22"/>
      <c r="G171" s="22"/>
      <c r="H171" s="25" t="e">
        <f>SUM((G171-F171))/F171*100</f>
        <v>#DIV/0!</v>
      </c>
    </row>
    <row r="172" spans="1:8" ht="16.5" customHeight="1" thickBot="1">
      <c r="A172" s="41" t="s">
        <v>117</v>
      </c>
      <c r="B172" s="42"/>
      <c r="C172" s="42"/>
      <c r="D172" s="42"/>
      <c r="E172" s="26" t="s">
        <v>172</v>
      </c>
      <c r="F172" s="22">
        <v>98007</v>
      </c>
      <c r="G172" s="22">
        <v>48812</v>
      </c>
      <c r="H172" s="25">
        <f>SUM((G172-F172))/F172*100</f>
        <v>-50.19539420653627</v>
      </c>
    </row>
    <row r="173" spans="1:8" ht="16.5" customHeight="1" thickBot="1">
      <c r="A173" s="41" t="s">
        <v>117</v>
      </c>
      <c r="B173" s="42"/>
      <c r="C173" s="42"/>
      <c r="D173" s="42"/>
      <c r="E173" s="26" t="s">
        <v>173</v>
      </c>
      <c r="F173" s="22">
        <v>41.49</v>
      </c>
      <c r="G173" s="22"/>
      <c r="H173" s="25">
        <f>SUM((G173-F173))/F173*100</f>
        <v>-100</v>
      </c>
    </row>
    <row r="174" spans="1:8" ht="31.5" customHeight="1" thickBot="1">
      <c r="A174" s="38" t="s">
        <v>118</v>
      </c>
      <c r="B174" s="39"/>
      <c r="C174" s="39"/>
      <c r="D174" s="39"/>
      <c r="E174" s="44"/>
      <c r="F174" s="20">
        <f>SUM(F176:F179)</f>
        <v>1056466.67</v>
      </c>
      <c r="G174" s="20">
        <f>SUM(G176:G179)</f>
        <v>1129428.25</v>
      </c>
      <c r="H174" s="25">
        <f>SUM((G174-F174))/F174*100</f>
        <v>6.90618853124823</v>
      </c>
    </row>
    <row r="175" spans="1:8" ht="16.5" thickBot="1">
      <c r="A175" s="38" t="s">
        <v>102</v>
      </c>
      <c r="B175" s="39"/>
      <c r="C175" s="39"/>
      <c r="D175" s="39"/>
      <c r="E175" s="44"/>
      <c r="F175" s="21"/>
      <c r="G175" s="21"/>
      <c r="H175" s="25"/>
    </row>
    <row r="176" spans="1:8" ht="16.5" customHeight="1" thickBot="1">
      <c r="A176" s="51" t="s">
        <v>119</v>
      </c>
      <c r="B176" s="52"/>
      <c r="C176" s="52"/>
      <c r="D176" s="52"/>
      <c r="E176" s="26" t="s">
        <v>169</v>
      </c>
      <c r="F176" s="27">
        <v>184999</v>
      </c>
      <c r="G176" s="27">
        <v>33499</v>
      </c>
      <c r="H176" s="25">
        <f>SUM((G176-F176))/F176*100</f>
        <v>-81.89233455315976</v>
      </c>
    </row>
    <row r="177" spans="1:8" ht="31.5" customHeight="1" thickBot="1">
      <c r="A177" s="45" t="s">
        <v>120</v>
      </c>
      <c r="B177" s="46"/>
      <c r="C177" s="46"/>
      <c r="D177" s="47"/>
      <c r="E177" s="26" t="s">
        <v>169</v>
      </c>
      <c r="F177" s="23"/>
      <c r="G177" s="23"/>
      <c r="H177" s="25"/>
    </row>
    <row r="178" spans="1:8" ht="31.5" customHeight="1" thickBot="1">
      <c r="A178" s="41" t="s">
        <v>121</v>
      </c>
      <c r="B178" s="42"/>
      <c r="C178" s="42"/>
      <c r="D178" s="43"/>
      <c r="E178" s="26" t="s">
        <v>169</v>
      </c>
      <c r="F178" s="23"/>
      <c r="G178" s="23"/>
      <c r="H178" s="25"/>
    </row>
    <row r="179" spans="1:8" ht="31.5" customHeight="1" thickBot="1">
      <c r="A179" s="41" t="s">
        <v>122</v>
      </c>
      <c r="B179" s="42"/>
      <c r="C179" s="42"/>
      <c r="D179" s="42"/>
      <c r="E179" s="26" t="s">
        <v>169</v>
      </c>
      <c r="F179" s="29">
        <v>871467.67</v>
      </c>
      <c r="G179" s="29">
        <v>1095929.25</v>
      </c>
      <c r="H179" s="25">
        <f>SUM((G179-F179))/F179*100</f>
        <v>25.756730596787364</v>
      </c>
    </row>
    <row r="180" spans="1:8" ht="16.5" thickBot="1">
      <c r="A180" s="38" t="s">
        <v>123</v>
      </c>
      <c r="B180" s="39"/>
      <c r="C180" s="39"/>
      <c r="D180" s="39"/>
      <c r="E180" s="44"/>
      <c r="F180" s="17"/>
      <c r="G180" s="17"/>
      <c r="H180" s="25"/>
    </row>
    <row r="181" spans="1:8" ht="16.5" thickBot="1">
      <c r="A181" s="38" t="s">
        <v>102</v>
      </c>
      <c r="B181" s="39"/>
      <c r="C181" s="39"/>
      <c r="D181" s="39"/>
      <c r="E181" s="44"/>
      <c r="F181" s="17"/>
      <c r="G181" s="17"/>
      <c r="H181" s="25"/>
    </row>
    <row r="182" spans="1:8" ht="31.5" customHeight="1" thickBot="1">
      <c r="A182" s="38" t="s">
        <v>124</v>
      </c>
      <c r="B182" s="39"/>
      <c r="C182" s="39"/>
      <c r="D182" s="39"/>
      <c r="E182" s="44"/>
      <c r="F182" s="17"/>
      <c r="G182" s="17"/>
      <c r="H182" s="25"/>
    </row>
    <row r="183" spans="1:8" ht="31.5" customHeight="1" thickBot="1">
      <c r="A183" s="38" t="s">
        <v>125</v>
      </c>
      <c r="B183" s="39"/>
      <c r="C183" s="39"/>
      <c r="D183" s="39"/>
      <c r="E183" s="44"/>
      <c r="F183" s="17"/>
      <c r="G183" s="17"/>
      <c r="H183" s="25"/>
    </row>
    <row r="184" spans="1:8" ht="16.5" thickBot="1">
      <c r="A184" s="38" t="s">
        <v>126</v>
      </c>
      <c r="B184" s="39"/>
      <c r="C184" s="39"/>
      <c r="D184" s="39"/>
      <c r="E184" s="44"/>
      <c r="F184" s="17"/>
      <c r="G184" s="17"/>
      <c r="H184" s="25"/>
    </row>
    <row r="185" spans="1:8" ht="16.5" thickBot="1">
      <c r="A185" s="38" t="s">
        <v>127</v>
      </c>
      <c r="B185" s="39"/>
      <c r="C185" s="39"/>
      <c r="D185" s="39"/>
      <c r="E185" s="44"/>
      <c r="F185" s="17"/>
      <c r="G185" s="17"/>
      <c r="H185" s="25"/>
    </row>
    <row r="186" spans="1:8" ht="34.5" customHeight="1" thickBot="1">
      <c r="A186" s="38" t="s">
        <v>128</v>
      </c>
      <c r="B186" s="39"/>
      <c r="C186" s="39"/>
      <c r="D186" s="39"/>
      <c r="E186" s="44"/>
      <c r="F186" s="17"/>
      <c r="G186" s="17"/>
      <c r="H186" s="25"/>
    </row>
    <row r="187" spans="1:8" ht="34.5" customHeight="1" thickBot="1">
      <c r="A187" s="38" t="s">
        <v>129</v>
      </c>
      <c r="B187" s="39"/>
      <c r="C187" s="39"/>
      <c r="D187" s="39"/>
      <c r="E187" s="44"/>
      <c r="F187" s="17"/>
      <c r="G187" s="17"/>
      <c r="H187" s="25"/>
    </row>
    <row r="188" spans="1:8" ht="15.75">
      <c r="A188" s="1"/>
      <c r="B188" s="1"/>
      <c r="C188" s="1"/>
      <c r="D188" s="6"/>
      <c r="E188" s="1"/>
      <c r="F188" s="1"/>
      <c r="G188" s="1"/>
      <c r="H188" s="1"/>
    </row>
    <row r="189" spans="1:8" ht="15.75" customHeight="1">
      <c r="A189" s="56" t="s">
        <v>130</v>
      </c>
      <c r="B189" s="56"/>
      <c r="C189" s="56"/>
      <c r="D189" s="56"/>
      <c r="E189" s="56"/>
      <c r="F189" s="56"/>
      <c r="G189" s="56"/>
      <c r="H189" s="56"/>
    </row>
    <row r="190" spans="1:8" ht="16.5" thickBot="1">
      <c r="A190" s="1"/>
      <c r="B190" s="1"/>
      <c r="C190" s="1"/>
      <c r="D190" s="6"/>
      <c r="E190" s="1"/>
      <c r="F190" s="1"/>
      <c r="G190" s="1"/>
      <c r="H190" s="1"/>
    </row>
    <row r="191" spans="1:8" ht="46.5" customHeight="1">
      <c r="A191" s="65" t="s">
        <v>24</v>
      </c>
      <c r="B191" s="55"/>
      <c r="C191" s="55"/>
      <c r="D191" s="55"/>
      <c r="E191" s="66"/>
      <c r="F191" s="72" t="s">
        <v>131</v>
      </c>
      <c r="G191" s="72" t="s">
        <v>132</v>
      </c>
      <c r="H191" s="12" t="s">
        <v>28</v>
      </c>
    </row>
    <row r="192" spans="1:8" ht="16.5" thickBot="1">
      <c r="A192" s="67"/>
      <c r="B192" s="68"/>
      <c r="C192" s="68"/>
      <c r="D192" s="68"/>
      <c r="E192" s="69"/>
      <c r="F192" s="73"/>
      <c r="G192" s="73"/>
      <c r="H192" s="13" t="s">
        <v>29</v>
      </c>
    </row>
    <row r="193" spans="1:8" ht="16.5" thickBot="1">
      <c r="A193" s="48">
        <v>1</v>
      </c>
      <c r="B193" s="49"/>
      <c r="C193" s="49"/>
      <c r="D193" s="49"/>
      <c r="E193" s="50"/>
      <c r="F193" s="14">
        <v>2</v>
      </c>
      <c r="G193" s="14">
        <v>3</v>
      </c>
      <c r="H193" s="14">
        <v>4</v>
      </c>
    </row>
    <row r="194" spans="1:8" ht="63" customHeight="1" thickBot="1">
      <c r="A194" s="38" t="s">
        <v>133</v>
      </c>
      <c r="B194" s="39"/>
      <c r="C194" s="39"/>
      <c r="D194" s="39"/>
      <c r="E194" s="40"/>
      <c r="F194" s="24">
        <v>18620241</v>
      </c>
      <c r="G194" s="24">
        <v>18620241</v>
      </c>
      <c r="H194" s="25">
        <f>SUM((G194-F194))/F194*100</f>
        <v>0</v>
      </c>
    </row>
    <row r="195" spans="1:8" ht="63" customHeight="1" thickBot="1">
      <c r="A195" s="38" t="s">
        <v>134</v>
      </c>
      <c r="B195" s="39"/>
      <c r="C195" s="39"/>
      <c r="D195" s="39"/>
      <c r="E195" s="40"/>
      <c r="F195" s="13"/>
      <c r="G195" s="13"/>
      <c r="H195" s="10"/>
    </row>
    <row r="196" spans="1:8" ht="78.75" customHeight="1" thickBot="1">
      <c r="A196" s="38" t="s">
        <v>135</v>
      </c>
      <c r="B196" s="39"/>
      <c r="C196" s="39"/>
      <c r="D196" s="39"/>
      <c r="E196" s="40"/>
      <c r="F196" s="13"/>
      <c r="G196" s="13"/>
      <c r="H196" s="10"/>
    </row>
    <row r="197" spans="1:8" ht="63" customHeight="1" thickBot="1">
      <c r="A197" s="38" t="s">
        <v>136</v>
      </c>
      <c r="B197" s="39"/>
      <c r="C197" s="39"/>
      <c r="D197" s="39"/>
      <c r="E197" s="40"/>
      <c r="F197" s="24">
        <v>2884943</v>
      </c>
      <c r="G197" s="24">
        <v>2884943</v>
      </c>
      <c r="H197" s="25">
        <f>SUM((G197-F197))/F197*100</f>
        <v>0</v>
      </c>
    </row>
    <row r="198" spans="1:8" ht="63" customHeight="1" thickBot="1">
      <c r="A198" s="38" t="s">
        <v>137</v>
      </c>
      <c r="B198" s="39"/>
      <c r="C198" s="39"/>
      <c r="D198" s="39"/>
      <c r="E198" s="40"/>
      <c r="F198" s="13"/>
      <c r="G198" s="13"/>
      <c r="H198" s="10"/>
    </row>
    <row r="199" spans="1:8" ht="78.75" customHeight="1" thickBot="1">
      <c r="A199" s="38" t="s">
        <v>138</v>
      </c>
      <c r="B199" s="39"/>
      <c r="C199" s="39"/>
      <c r="D199" s="39"/>
      <c r="E199" s="40"/>
      <c r="F199" s="13"/>
      <c r="G199" s="13"/>
      <c r="H199" s="10"/>
    </row>
    <row r="200" spans="1:8" ht="47.25" customHeight="1" thickBot="1">
      <c r="A200" s="38" t="s">
        <v>139</v>
      </c>
      <c r="B200" s="39"/>
      <c r="C200" s="39"/>
      <c r="D200" s="39"/>
      <c r="E200" s="40"/>
      <c r="F200" s="13">
        <v>1912.3</v>
      </c>
      <c r="G200" s="13">
        <v>1912.3</v>
      </c>
      <c r="H200" s="25">
        <f>SUM((G200-F200))/F200*100</f>
        <v>0</v>
      </c>
    </row>
    <row r="201" spans="1:8" ht="63" customHeight="1" thickBot="1">
      <c r="A201" s="38" t="s">
        <v>140</v>
      </c>
      <c r="B201" s="39"/>
      <c r="C201" s="39"/>
      <c r="D201" s="39"/>
      <c r="E201" s="40"/>
      <c r="F201" s="13"/>
      <c r="G201" s="13"/>
      <c r="H201" s="10"/>
    </row>
    <row r="202" spans="1:8" ht="63" customHeight="1" thickBot="1">
      <c r="A202" s="38" t="s">
        <v>141</v>
      </c>
      <c r="B202" s="39"/>
      <c r="C202" s="39"/>
      <c r="D202" s="39"/>
      <c r="E202" s="40"/>
      <c r="F202" s="13"/>
      <c r="G202" s="13"/>
      <c r="H202" s="10"/>
    </row>
    <row r="203" spans="1:8" ht="47.25" customHeight="1" thickBot="1">
      <c r="A203" s="38" t="s">
        <v>142</v>
      </c>
      <c r="B203" s="39"/>
      <c r="C203" s="39"/>
      <c r="D203" s="39"/>
      <c r="E203" s="40"/>
      <c r="F203" s="13">
        <v>1</v>
      </c>
      <c r="G203" s="13">
        <v>1</v>
      </c>
      <c r="H203" s="25">
        <f>SUM((G203-F203))/F203*100</f>
        <v>0</v>
      </c>
    </row>
    <row r="204" spans="1:8" ht="63" customHeight="1" thickBot="1">
      <c r="A204" s="38" t="s">
        <v>143</v>
      </c>
      <c r="B204" s="39"/>
      <c r="C204" s="39"/>
      <c r="D204" s="39"/>
      <c r="E204" s="40"/>
      <c r="F204" s="13"/>
      <c r="G204" s="13"/>
      <c r="H204" s="10"/>
    </row>
    <row r="205" spans="1:8" ht="81.75" customHeight="1" thickBot="1">
      <c r="A205" s="38" t="s">
        <v>144</v>
      </c>
      <c r="B205" s="39"/>
      <c r="C205" s="39"/>
      <c r="D205" s="39"/>
      <c r="E205" s="40"/>
      <c r="F205" s="13"/>
      <c r="G205" s="13"/>
      <c r="H205" s="10"/>
    </row>
    <row r="206" spans="1:8" ht="81.75" customHeight="1" thickBot="1">
      <c r="A206" s="38" t="s">
        <v>145</v>
      </c>
      <c r="B206" s="39"/>
      <c r="C206" s="39"/>
      <c r="D206" s="39"/>
      <c r="E206" s="40"/>
      <c r="F206" s="13"/>
      <c r="G206" s="13"/>
      <c r="H206" s="10"/>
    </row>
    <row r="207" spans="1:8" ht="66" customHeight="1" thickBot="1">
      <c r="A207" s="38" t="s">
        <v>146</v>
      </c>
      <c r="B207" s="39"/>
      <c r="C207" s="39"/>
      <c r="D207" s="39"/>
      <c r="E207" s="40"/>
      <c r="F207" s="24">
        <v>2884943</v>
      </c>
      <c r="G207" s="24">
        <v>2884943</v>
      </c>
      <c r="H207" s="25">
        <f>SUM((G207-F207))/F207*100</f>
        <v>0</v>
      </c>
    </row>
    <row r="208" spans="1:8" ht="15">
      <c r="A208" s="54"/>
      <c r="B208" s="54"/>
      <c r="C208" s="54"/>
      <c r="D208" s="54"/>
      <c r="E208" s="54"/>
      <c r="F208" s="55"/>
      <c r="G208" s="55"/>
      <c r="H208" s="54"/>
    </row>
    <row r="209" spans="1:8" ht="15">
      <c r="A209" s="53"/>
      <c r="B209" s="53"/>
      <c r="C209" s="53"/>
      <c r="D209" s="53"/>
      <c r="E209" s="53"/>
      <c r="F209" s="56"/>
      <c r="G209" s="56"/>
      <c r="H209" s="53"/>
    </row>
    <row r="210" spans="1:8" ht="15.75" thickBot="1">
      <c r="A210" s="60"/>
      <c r="B210" s="60"/>
      <c r="C210" s="60"/>
      <c r="D210" s="53"/>
      <c r="E210" s="53"/>
      <c r="F210" s="56"/>
      <c r="G210" s="56"/>
      <c r="H210" s="53"/>
    </row>
    <row r="211" spans="1:8" ht="15.75" customHeight="1">
      <c r="A211" s="53" t="s">
        <v>147</v>
      </c>
      <c r="B211" s="53"/>
      <c r="C211" s="53"/>
      <c r="D211" s="53"/>
      <c r="E211" s="53"/>
      <c r="F211" s="53"/>
      <c r="G211" s="53"/>
      <c r="H211" s="53"/>
    </row>
    <row r="212" spans="1:8" ht="15.75" customHeight="1">
      <c r="A212" s="53" t="s">
        <v>148</v>
      </c>
      <c r="B212" s="53"/>
      <c r="C212" s="53"/>
      <c r="D212" s="53"/>
      <c r="E212" s="53"/>
      <c r="F212" s="53"/>
      <c r="G212" s="53"/>
      <c r="H212" s="53"/>
    </row>
    <row r="213" spans="1:8" ht="15.75" customHeight="1">
      <c r="A213" s="56" t="s">
        <v>149</v>
      </c>
      <c r="B213" s="56"/>
      <c r="C213" s="56"/>
      <c r="D213" s="56"/>
      <c r="E213" s="56"/>
      <c r="F213" s="56"/>
      <c r="G213" s="56"/>
      <c r="H213" s="56"/>
    </row>
    <row r="214" spans="1:8" ht="16.5" thickBot="1">
      <c r="A214" s="6"/>
      <c r="B214" s="6"/>
      <c r="C214" s="6"/>
      <c r="D214" s="6"/>
      <c r="E214" s="6"/>
      <c r="F214" s="6"/>
      <c r="G214" s="6"/>
      <c r="H214" s="6"/>
    </row>
    <row r="215" spans="1:8" ht="16.5" thickBot="1">
      <c r="A215" s="61" t="s">
        <v>24</v>
      </c>
      <c r="B215" s="62"/>
      <c r="C215" s="62"/>
      <c r="D215" s="62"/>
      <c r="E215" s="62"/>
      <c r="F215" s="62"/>
      <c r="G215" s="63"/>
      <c r="H215" s="15" t="s">
        <v>150</v>
      </c>
    </row>
    <row r="216" spans="1:8" ht="16.5" thickBot="1">
      <c r="A216" s="61">
        <v>1</v>
      </c>
      <c r="B216" s="62"/>
      <c r="C216" s="62"/>
      <c r="D216" s="62"/>
      <c r="E216" s="62"/>
      <c r="F216" s="62"/>
      <c r="G216" s="63"/>
      <c r="H216" s="14">
        <v>2</v>
      </c>
    </row>
    <row r="217" spans="1:8" ht="31.5" customHeight="1" thickBot="1">
      <c r="A217" s="38" t="s">
        <v>151</v>
      </c>
      <c r="B217" s="39"/>
      <c r="C217" s="39"/>
      <c r="D217" s="39"/>
      <c r="E217" s="39"/>
      <c r="F217" s="39"/>
      <c r="G217" s="40"/>
      <c r="H217" s="13"/>
    </row>
    <row r="218" spans="1:8" ht="47.25" customHeight="1" thickBot="1">
      <c r="A218" s="38" t="s">
        <v>152</v>
      </c>
      <c r="B218" s="39"/>
      <c r="C218" s="39"/>
      <c r="D218" s="39"/>
      <c r="E218" s="39"/>
      <c r="F218" s="39"/>
      <c r="G218" s="40"/>
      <c r="H218" s="13"/>
    </row>
    <row r="219" spans="1:8" ht="47.25" customHeight="1" thickBot="1">
      <c r="A219" s="38" t="s">
        <v>153</v>
      </c>
      <c r="B219" s="39"/>
      <c r="C219" s="39"/>
      <c r="D219" s="39"/>
      <c r="E219" s="39"/>
      <c r="F219" s="39"/>
      <c r="G219" s="40"/>
      <c r="H219" s="13"/>
    </row>
    <row r="220" spans="1:8" ht="15.75">
      <c r="A220" s="1"/>
      <c r="B220" s="1"/>
      <c r="C220" s="1"/>
      <c r="D220" s="6"/>
      <c r="E220" s="6"/>
      <c r="F220" s="6"/>
      <c r="G220" s="6"/>
      <c r="H220" s="1"/>
    </row>
    <row r="221" spans="1:8" ht="16.5" thickBot="1">
      <c r="A221" s="53" t="s">
        <v>154</v>
      </c>
      <c r="B221" s="53"/>
      <c r="C221" s="53"/>
      <c r="D221" s="53"/>
      <c r="E221" s="1"/>
      <c r="F221" s="4"/>
      <c r="G221" s="4" t="s">
        <v>174</v>
      </c>
      <c r="H221" s="4"/>
    </row>
    <row r="222" spans="1:8" ht="31.5" customHeight="1">
      <c r="A222" s="1"/>
      <c r="B222" s="1"/>
      <c r="C222" s="1"/>
      <c r="D222" s="6"/>
      <c r="E222" s="1"/>
      <c r="F222" s="6" t="s">
        <v>10</v>
      </c>
      <c r="G222" s="55" t="s">
        <v>11</v>
      </c>
      <c r="H222" s="55"/>
    </row>
    <row r="223" spans="1:8" ht="16.5" thickBot="1">
      <c r="A223" s="53" t="s">
        <v>155</v>
      </c>
      <c r="B223" s="53"/>
      <c r="C223" s="53"/>
      <c r="D223" s="53"/>
      <c r="E223" s="1"/>
      <c r="F223" s="4"/>
      <c r="G223" s="4" t="s">
        <v>174</v>
      </c>
      <c r="H223" s="4"/>
    </row>
    <row r="224" spans="1:8" ht="31.5" customHeight="1">
      <c r="A224" s="53" t="s">
        <v>160</v>
      </c>
      <c r="B224" s="53"/>
      <c r="C224" s="1"/>
      <c r="D224" s="6"/>
      <c r="E224" s="1"/>
      <c r="F224" s="6" t="s">
        <v>10</v>
      </c>
      <c r="G224" s="55" t="s">
        <v>11</v>
      </c>
      <c r="H224" s="55"/>
    </row>
    <row r="225" spans="1:8" ht="15.75" customHeight="1">
      <c r="A225" s="56" t="s">
        <v>182</v>
      </c>
      <c r="B225" s="56"/>
      <c r="C225" s="56"/>
      <c r="D225" s="56"/>
      <c r="E225" s="56"/>
      <c r="F225" s="1"/>
      <c r="G225" s="1"/>
      <c r="H225" s="1"/>
    </row>
  </sheetData>
  <sheetProtection/>
  <mergeCells count="222">
    <mergeCell ref="A145:D145"/>
    <mergeCell ref="A7:E7"/>
    <mergeCell ref="G7:H7"/>
    <mergeCell ref="A16:H16"/>
    <mergeCell ref="A17:H17"/>
    <mergeCell ref="A14:H14"/>
    <mergeCell ref="A15:H15"/>
    <mergeCell ref="B12:D12"/>
    <mergeCell ref="A8:E8"/>
    <mergeCell ref="A19:H19"/>
    <mergeCell ref="A21:H21"/>
    <mergeCell ref="A26:H26"/>
    <mergeCell ref="A23:H23"/>
    <mergeCell ref="A24:H24"/>
    <mergeCell ref="A25:H25"/>
    <mergeCell ref="F8:F10"/>
    <mergeCell ref="G8:H10"/>
    <mergeCell ref="A9:E9"/>
    <mergeCell ref="A10:E10"/>
    <mergeCell ref="G11:H11"/>
    <mergeCell ref="A31:H31"/>
    <mergeCell ref="A28:H28"/>
    <mergeCell ref="A29:H29"/>
    <mergeCell ref="A20:H20"/>
    <mergeCell ref="A22:H22"/>
    <mergeCell ref="A13:C13"/>
    <mergeCell ref="G13:H13"/>
    <mergeCell ref="A27:H27"/>
    <mergeCell ref="A30:H30"/>
    <mergeCell ref="A18:H18"/>
    <mergeCell ref="A61:H61"/>
    <mergeCell ref="A52:H52"/>
    <mergeCell ref="A32:H32"/>
    <mergeCell ref="A35:D35"/>
    <mergeCell ref="A38:C41"/>
    <mergeCell ref="A43:C43"/>
    <mergeCell ref="A47:C50"/>
    <mergeCell ref="A51:H51"/>
    <mergeCell ref="A44:C46"/>
    <mergeCell ref="A42:C42"/>
    <mergeCell ref="A60:H60"/>
    <mergeCell ref="A53:H53"/>
    <mergeCell ref="A55:H55"/>
    <mergeCell ref="A59:H59"/>
    <mergeCell ref="A56:H56"/>
    <mergeCell ref="A57:H57"/>
    <mergeCell ref="A54:H54"/>
    <mergeCell ref="A67:E67"/>
    <mergeCell ref="A66:E66"/>
    <mergeCell ref="F63:F64"/>
    <mergeCell ref="A68:E68"/>
    <mergeCell ref="A71:E71"/>
    <mergeCell ref="A65:E65"/>
    <mergeCell ref="A90:E90"/>
    <mergeCell ref="A91:E91"/>
    <mergeCell ref="A69:E69"/>
    <mergeCell ref="A70:E70"/>
    <mergeCell ref="A84:E84"/>
    <mergeCell ref="A85:E85"/>
    <mergeCell ref="A72:E72"/>
    <mergeCell ref="A82:E82"/>
    <mergeCell ref="A81:E81"/>
    <mergeCell ref="A73:E73"/>
    <mergeCell ref="A88:E88"/>
    <mergeCell ref="A89:E89"/>
    <mergeCell ref="A87:E87"/>
    <mergeCell ref="A86:E86"/>
    <mergeCell ref="A74:E74"/>
    <mergeCell ref="A101:E101"/>
    <mergeCell ref="A92:E92"/>
    <mergeCell ref="A96:E96"/>
    <mergeCell ref="A94:E94"/>
    <mergeCell ref="A93:E93"/>
    <mergeCell ref="A107:E107"/>
    <mergeCell ref="A114:E114"/>
    <mergeCell ref="A102:E102"/>
    <mergeCell ref="A75:E75"/>
    <mergeCell ref="A76:E76"/>
    <mergeCell ref="A77:E77"/>
    <mergeCell ref="A95:E95"/>
    <mergeCell ref="A78:E78"/>
    <mergeCell ref="A79:E79"/>
    <mergeCell ref="A80:E80"/>
    <mergeCell ref="A111:E111"/>
    <mergeCell ref="A117:E117"/>
    <mergeCell ref="A97:E97"/>
    <mergeCell ref="A83:E83"/>
    <mergeCell ref="A100:E100"/>
    <mergeCell ref="A116:E116"/>
    <mergeCell ref="A98:E98"/>
    <mergeCell ref="A99:E99"/>
    <mergeCell ref="A105:E105"/>
    <mergeCell ref="A106:E106"/>
    <mergeCell ref="A128:E128"/>
    <mergeCell ref="A129:E129"/>
    <mergeCell ref="A104:E104"/>
    <mergeCell ref="A103:E103"/>
    <mergeCell ref="A122:E122"/>
    <mergeCell ref="A108:E108"/>
    <mergeCell ref="A109:E109"/>
    <mergeCell ref="A120:E120"/>
    <mergeCell ref="A121:E121"/>
    <mergeCell ref="A110:E110"/>
    <mergeCell ref="A126:E126"/>
    <mergeCell ref="A127:E127"/>
    <mergeCell ref="A124:E124"/>
    <mergeCell ref="A125:E125"/>
    <mergeCell ref="A123:E123"/>
    <mergeCell ref="A115:E115"/>
    <mergeCell ref="A118:E118"/>
    <mergeCell ref="A119:E119"/>
    <mergeCell ref="A187:E187"/>
    <mergeCell ref="A149:E149"/>
    <mergeCell ref="A137:E137"/>
    <mergeCell ref="A140:E140"/>
    <mergeCell ref="A141:E141"/>
    <mergeCell ref="A150:E150"/>
    <mergeCell ref="A142:E142"/>
    <mergeCell ref="A143:E143"/>
    <mergeCell ref="A148:E148"/>
    <mergeCell ref="A146:E146"/>
    <mergeCell ref="A139:E139"/>
    <mergeCell ref="A135:D135"/>
    <mergeCell ref="A136:D136"/>
    <mergeCell ref="A144:D144"/>
    <mergeCell ref="A133:E133"/>
    <mergeCell ref="A132:E132"/>
    <mergeCell ref="G191:G192"/>
    <mergeCell ref="A155:E155"/>
    <mergeCell ref="A164:E164"/>
    <mergeCell ref="A165:E165"/>
    <mergeCell ref="A166:E166"/>
    <mergeCell ref="A167:E167"/>
    <mergeCell ref="F191:F192"/>
    <mergeCell ref="A178:D178"/>
    <mergeCell ref="A168:E168"/>
    <mergeCell ref="A175:E175"/>
    <mergeCell ref="A221:D221"/>
    <mergeCell ref="A2:A6"/>
    <mergeCell ref="A183:E183"/>
    <mergeCell ref="A58:H58"/>
    <mergeCell ref="A63:E64"/>
    <mergeCell ref="A179:D179"/>
    <mergeCell ref="A169:E169"/>
    <mergeCell ref="B2:B6"/>
    <mergeCell ref="C2:C6"/>
    <mergeCell ref="D2:H2"/>
    <mergeCell ref="A198:E198"/>
    <mergeCell ref="A202:E202"/>
    <mergeCell ref="A203:E203"/>
    <mergeCell ref="A201:E201"/>
    <mergeCell ref="A200:E200"/>
    <mergeCell ref="A191:E192"/>
    <mergeCell ref="A196:E196"/>
    <mergeCell ref="A197:E197"/>
    <mergeCell ref="A195:E195"/>
    <mergeCell ref="D3:H3"/>
    <mergeCell ref="D4:H4"/>
    <mergeCell ref="D5:H5"/>
    <mergeCell ref="D6:H6"/>
    <mergeCell ref="A194:E194"/>
    <mergeCell ref="A157:D157"/>
    <mergeCell ref="A158:D158"/>
    <mergeCell ref="A154:E154"/>
    <mergeCell ref="A160:D160"/>
    <mergeCell ref="A189:H189"/>
    <mergeCell ref="A225:E225"/>
    <mergeCell ref="A208:A210"/>
    <mergeCell ref="B208:B210"/>
    <mergeCell ref="C208:C210"/>
    <mergeCell ref="D208:D210"/>
    <mergeCell ref="A215:G215"/>
    <mergeCell ref="A216:G216"/>
    <mergeCell ref="A213:H213"/>
    <mergeCell ref="G224:H224"/>
    <mergeCell ref="G222:H222"/>
    <mergeCell ref="A112:E112"/>
    <mergeCell ref="A173:D173"/>
    <mergeCell ref="A170:E170"/>
    <mergeCell ref="A174:E174"/>
    <mergeCell ref="A163:D163"/>
    <mergeCell ref="A171:D171"/>
    <mergeCell ref="A130:E130"/>
    <mergeCell ref="A147:E147"/>
    <mergeCell ref="A131:E131"/>
    <mergeCell ref="A138:E138"/>
    <mergeCell ref="A206:E206"/>
    <mergeCell ref="A205:E205"/>
    <mergeCell ref="A199:E199"/>
    <mergeCell ref="A224:B224"/>
    <mergeCell ref="A217:G217"/>
    <mergeCell ref="A207:E207"/>
    <mergeCell ref="A204:E204"/>
    <mergeCell ref="A218:G218"/>
    <mergeCell ref="A219:G219"/>
    <mergeCell ref="A223:D223"/>
    <mergeCell ref="A212:H212"/>
    <mergeCell ref="E208:E210"/>
    <mergeCell ref="G208:G210"/>
    <mergeCell ref="A211:H211"/>
    <mergeCell ref="H208:H210"/>
    <mergeCell ref="F208:F210"/>
    <mergeCell ref="A177:D177"/>
    <mergeCell ref="A193:E193"/>
    <mergeCell ref="A186:E186"/>
    <mergeCell ref="A184:E184"/>
    <mergeCell ref="A172:D172"/>
    <mergeCell ref="A185:E185"/>
    <mergeCell ref="A182:E182"/>
    <mergeCell ref="A176:D176"/>
    <mergeCell ref="A181:E181"/>
    <mergeCell ref="A180:E180"/>
    <mergeCell ref="B11:C11"/>
    <mergeCell ref="A113:E113"/>
    <mergeCell ref="A162:D162"/>
    <mergeCell ref="A151:D151"/>
    <mergeCell ref="A152:D152"/>
    <mergeCell ref="A153:D153"/>
    <mergeCell ref="A156:D156"/>
    <mergeCell ref="A159:D159"/>
    <mergeCell ref="A161:D161"/>
    <mergeCell ref="A134:E13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iiiamah</dc:creator>
  <cp:keywords/>
  <dc:description/>
  <cp:lastModifiedBy>USER</cp:lastModifiedBy>
  <cp:lastPrinted>2013-06-14T05:17:34Z</cp:lastPrinted>
  <dcterms:created xsi:type="dcterms:W3CDTF">2013-06-14T05:12:20Z</dcterms:created>
  <dcterms:modified xsi:type="dcterms:W3CDTF">2022-02-24T06:37:21Z</dcterms:modified>
  <cp:category/>
  <cp:version/>
  <cp:contentType/>
  <cp:contentStatus/>
</cp:coreProperties>
</file>